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3820"/>
  <xr:revisionPtr revIDLastSave="0" documentId="8_{9CBC5A0C-898B-4EF2-93B4-4C615BEF7D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13" r:id="rId1"/>
  </sheets>
  <definedNames>
    <definedName name="_xlnm.Print_Area" localSheetId="0">'2026'!$A$1:$P$90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13" l="1"/>
  <c r="F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F52" i="13"/>
  <c r="M51" i="13"/>
  <c r="N51" i="13" s="1"/>
  <c r="J51" i="13"/>
  <c r="G51" i="13"/>
  <c r="M50" i="13"/>
  <c r="N50" i="13" s="1"/>
  <c r="J50" i="13"/>
  <c r="G50" i="13"/>
  <c r="M49" i="13"/>
  <c r="N49" i="13" s="1"/>
  <c r="J49" i="13"/>
  <c r="G49" i="13"/>
  <c r="M48" i="13"/>
  <c r="N48" i="13" s="1"/>
  <c r="J48" i="13"/>
  <c r="G48" i="13"/>
  <c r="M47" i="13"/>
  <c r="N47" i="13" s="1"/>
  <c r="J47" i="13"/>
  <c r="G47" i="13"/>
  <c r="M46" i="13"/>
  <c r="N46" i="13" s="1"/>
  <c r="J46" i="13"/>
  <c r="G46" i="13"/>
  <c r="M45" i="13"/>
  <c r="N45" i="13" s="1"/>
  <c r="J45" i="13"/>
  <c r="G45" i="13"/>
  <c r="M44" i="13"/>
  <c r="N44" i="13" s="1"/>
  <c r="J44" i="13"/>
  <c r="G44" i="13"/>
  <c r="M43" i="13"/>
  <c r="N43" i="13" s="1"/>
  <c r="J43" i="13"/>
  <c r="G43" i="13"/>
  <c r="F42" i="13"/>
  <c r="M41" i="13"/>
  <c r="N41" i="13" s="1"/>
  <c r="J41" i="13"/>
  <c r="G41" i="13"/>
  <c r="M40" i="13"/>
  <c r="N40" i="13" s="1"/>
  <c r="J40" i="13"/>
  <c r="G40" i="13"/>
  <c r="M39" i="13"/>
  <c r="N39" i="13" s="1"/>
  <c r="J39" i="13"/>
  <c r="G39" i="13"/>
  <c r="M38" i="13"/>
  <c r="N38" i="13" s="1"/>
  <c r="J38" i="13"/>
  <c r="G38" i="13"/>
  <c r="M37" i="13"/>
  <c r="N37" i="13" s="1"/>
  <c r="J37" i="13"/>
  <c r="G37" i="13"/>
  <c r="M36" i="13"/>
  <c r="N36" i="13" s="1"/>
  <c r="J36" i="13"/>
  <c r="G36" i="13"/>
  <c r="M35" i="13"/>
  <c r="N35" i="13" s="1"/>
  <c r="J35" i="13"/>
  <c r="G35" i="13"/>
  <c r="M34" i="13"/>
  <c r="N34" i="13" s="1"/>
  <c r="J34" i="13"/>
  <c r="G34" i="13"/>
  <c r="M33" i="13"/>
  <c r="N33" i="13" s="1"/>
  <c r="J33" i="13"/>
  <c r="G33" i="13"/>
  <c r="M32" i="13"/>
  <c r="N32" i="13" s="1"/>
  <c r="J32" i="13"/>
  <c r="G32" i="13"/>
  <c r="M31" i="13"/>
  <c r="N31" i="13" s="1"/>
  <c r="J31" i="13"/>
  <c r="G31" i="13"/>
  <c r="M30" i="13"/>
  <c r="N30" i="13" s="1"/>
  <c r="J30" i="13"/>
  <c r="G30" i="13"/>
  <c r="M29" i="13"/>
  <c r="N29" i="13" s="1"/>
  <c r="J29" i="13"/>
  <c r="G29" i="13"/>
  <c r="M28" i="13"/>
  <c r="N28" i="13" s="1"/>
  <c r="J28" i="13"/>
  <c r="G28" i="13"/>
  <c r="M27" i="13"/>
  <c r="N27" i="13" s="1"/>
  <c r="J27" i="13"/>
  <c r="G27" i="13"/>
  <c r="M26" i="13"/>
  <c r="N26" i="13" s="1"/>
  <c r="J26" i="13"/>
  <c r="G26" i="13"/>
  <c r="M25" i="13"/>
  <c r="N25" i="13" s="1"/>
  <c r="J25" i="13"/>
  <c r="G25" i="13"/>
  <c r="M24" i="13"/>
  <c r="N24" i="13" s="1"/>
  <c r="J24" i="13"/>
  <c r="G24" i="13"/>
  <c r="M23" i="13"/>
  <c r="N23" i="13" s="1"/>
  <c r="J23" i="13"/>
  <c r="G23" i="13"/>
  <c r="M22" i="13"/>
  <c r="N22" i="13" s="1"/>
  <c r="J22" i="13"/>
  <c r="G22" i="13"/>
  <c r="M21" i="13"/>
  <c r="N21" i="13" s="1"/>
  <c r="J21" i="13"/>
  <c r="G21" i="13"/>
  <c r="M20" i="13"/>
  <c r="N20" i="13" s="1"/>
  <c r="J20" i="13"/>
  <c r="G20" i="13"/>
  <c r="M19" i="13"/>
  <c r="N19" i="13" s="1"/>
  <c r="J19" i="13"/>
  <c r="G19" i="13"/>
  <c r="M18" i="13"/>
  <c r="N18" i="13" s="1"/>
  <c r="J18" i="13"/>
  <c r="G18" i="13"/>
  <c r="M17" i="13"/>
  <c r="N17" i="13" s="1"/>
  <c r="J17" i="13"/>
  <c r="G17" i="13"/>
  <c r="M16" i="13"/>
  <c r="N16" i="13" s="1"/>
  <c r="J16" i="13"/>
  <c r="G16" i="13"/>
  <c r="M15" i="13"/>
  <c r="N15" i="13" s="1"/>
  <c r="J15" i="13"/>
  <c r="G15" i="13"/>
  <c r="M14" i="13"/>
  <c r="N14" i="13" s="1"/>
  <c r="J14" i="13"/>
  <c r="G14" i="13"/>
  <c r="F13" i="13"/>
  <c r="M12" i="13"/>
  <c r="N12" i="13" s="1"/>
  <c r="J12" i="13"/>
  <c r="G12" i="13"/>
  <c r="M11" i="13"/>
  <c r="N11" i="13" s="1"/>
  <c r="J11" i="13"/>
  <c r="M10" i="13"/>
  <c r="N10" i="13" s="1"/>
  <c r="J10" i="13"/>
  <c r="G10" i="13"/>
  <c r="F9" i="13"/>
  <c r="N8" i="13"/>
  <c r="J8" i="13"/>
  <c r="N7" i="13"/>
  <c r="J7" i="13"/>
  <c r="G7" i="13"/>
  <c r="N6" i="13"/>
  <c r="J6" i="13"/>
  <c r="G6" i="13"/>
  <c r="N5" i="13"/>
  <c r="J5" i="13"/>
  <c r="G5" i="13"/>
</calcChain>
</file>

<file path=xl/sharedStrings.xml><?xml version="1.0" encoding="utf-8"?>
<sst xmlns="http://schemas.openxmlformats.org/spreadsheetml/2006/main" count="363" uniqueCount="154">
  <si>
    <t>Ep.</t>
  </si>
  <si>
    <t>Categoria</t>
  </si>
  <si>
    <t>Titolo Originale</t>
  </si>
  <si>
    <t>Titolo Italiano</t>
  </si>
  <si>
    <t>FREE TV</t>
  </si>
  <si>
    <t>SVOD</t>
  </si>
  <si>
    <t>Anni</t>
  </si>
  <si>
    <t>Passaggi</t>
  </si>
  <si>
    <t>Mesi</t>
  </si>
  <si>
    <t>Ore</t>
  </si>
  <si>
    <t>Film Current</t>
  </si>
  <si>
    <t>Film Library</t>
  </si>
  <si>
    <t xml:space="preserve">Anno </t>
  </si>
  <si>
    <t>Serie Library</t>
  </si>
  <si>
    <t>Film Reissue</t>
  </si>
  <si>
    <t>Serie Library-1st Cycle</t>
  </si>
  <si>
    <t>/</t>
  </si>
  <si>
    <t>F-Library SECONDARY Only</t>
  </si>
  <si>
    <t>NCIS: NEW ORLEANS II</t>
  </si>
  <si>
    <t>MISSION: IMPOSSIBLE - DEAD RECKONING PART TWO</t>
  </si>
  <si>
    <t>MISSION: IMPOSSIBLE - DEAD RECKONING PARTE DUE</t>
  </si>
  <si>
    <t>GLADIATOR II</t>
  </si>
  <si>
    <t>GLADIATORE 2 (IL)</t>
  </si>
  <si>
    <t>TRANSFORMERS  ONE</t>
  </si>
  <si>
    <t>SONIC THE HEDGEHOG 3</t>
  </si>
  <si>
    <t>SONIC - IL FILM 3</t>
  </si>
  <si>
    <t xml:space="preserve">TOP GUN: MAVERICK </t>
  </si>
  <si>
    <t>LOST CITY, THE</t>
  </si>
  <si>
    <t>LOST CITY (THE)</t>
  </si>
  <si>
    <t>SONIC THE HEDGEHOG 2</t>
  </si>
  <si>
    <t>SONIC - IL FILM 2</t>
  </si>
  <si>
    <t>MISSION: IMPOSSIBLE - FALLOUT</t>
  </si>
  <si>
    <t>JACK REACHER: NEVER GO BACK</t>
  </si>
  <si>
    <t>JACK REACHER: PUNTO DI NON RITORNO</t>
  </si>
  <si>
    <t>MISSION: IMPOSSIBLE - ROGUE NATION</t>
  </si>
  <si>
    <t>MISSION: IMPOSSIBLE - GHOST PROTOCOL</t>
  </si>
  <si>
    <t>LITTLE FOCKERS</t>
  </si>
  <si>
    <t>VI PRESENTO I NOSTRI</t>
  </si>
  <si>
    <t>BACK-UP PLAN, THE (CBS FILMS)</t>
  </si>
  <si>
    <t>PIACERE, SONO UN PO' INCINTA</t>
  </si>
  <si>
    <t>INDIANA JONES AND THE KINGDOM OF THE CRYSTAL SKULL (S)</t>
  </si>
  <si>
    <t>INDIANA JONES E IL REGNO DEL TESCHIO DI CRISTALLO</t>
  </si>
  <si>
    <t>MEET THE FOCKERS</t>
  </si>
  <si>
    <t>MI PRESENTI I TUOI?</t>
  </si>
  <si>
    <t>CAST AWAY</t>
  </si>
  <si>
    <t>MEET THE PARENTS</t>
  </si>
  <si>
    <t>TI PRESENTO I MIEI</t>
  </si>
  <si>
    <t>TERMINAL, THE (S)</t>
  </si>
  <si>
    <t>TERMINAL, (THE) (S)</t>
  </si>
  <si>
    <t>FORREST GUMP</t>
  </si>
  <si>
    <t>GHOST</t>
  </si>
  <si>
    <t>GHOST-FANTASMA</t>
  </si>
  <si>
    <t>INDIANA JONES AND THE LAST CRUSADE (S)</t>
  </si>
  <si>
    <t>INDIANA JONES E L'ULTIMA CROCIATA</t>
  </si>
  <si>
    <t>COMING TO AMERICA</t>
  </si>
  <si>
    <t>PRINCIPE CERCA MOGLIE (IL)</t>
  </si>
  <si>
    <t>INDIANA JONES AND THE TEMPLE OF DOOM (S)</t>
  </si>
  <si>
    <t>INDIANA JONES E IL TEMPIO MALEDETTO</t>
  </si>
  <si>
    <t>RAIDERS OF THE LOST ARK (S)</t>
  </si>
  <si>
    <t>PREDATORI DELL'ARCA PERDUTA (I)</t>
  </si>
  <si>
    <t>GREASE</t>
  </si>
  <si>
    <t>TERMINATOR GENISYS</t>
  </si>
  <si>
    <t xml:space="preserve">Film Library </t>
  </si>
  <si>
    <t>TRANSFORMERS: AGE OF EXTINCTION</t>
  </si>
  <si>
    <t>TRANSFORMERS 4: L'ERA DELL'ESTINZIONE</t>
  </si>
  <si>
    <t>TRANSFORMERS: REVENGE OF THE FALLEN</t>
  </si>
  <si>
    <t>TRANSFORMERS: LA VENDETTA DEL CADUTO</t>
  </si>
  <si>
    <t>MISSION: IMPOSSIBLE III</t>
  </si>
  <si>
    <t xml:space="preserve">SHALL WE DANCE? </t>
  </si>
  <si>
    <t>MISSION: IMPOSSIBLE II</t>
  </si>
  <si>
    <t>MISSION: IMPOSSIBLE</t>
  </si>
  <si>
    <t>GODFATHER CODA: THE DEATH OF MICHAEL CORLEONE, THE</t>
  </si>
  <si>
    <t>PADRINO III (IL)</t>
  </si>
  <si>
    <t>GODFATHER PART II, THE</t>
  </si>
  <si>
    <t>PADRINO II (IL)</t>
  </si>
  <si>
    <t>GODFATHER, THE</t>
  </si>
  <si>
    <t>PADRINO I (IL)</t>
  </si>
  <si>
    <t>THOUSAND WORDS, A</t>
  </si>
  <si>
    <t>BUGIA DI TROPPO (UNA)</t>
  </si>
  <si>
    <t>IMAGINE THAT</t>
  </si>
  <si>
    <t>IMMAGINA CHE</t>
  </si>
  <si>
    <t>WORLD TRADE CENTER</t>
  </si>
  <si>
    <t>CATCH ME IF YOU CAN (S)</t>
  </si>
  <si>
    <t>PROVA A PRENDERMI</t>
  </si>
  <si>
    <t>BEAUTIFUL MIND, A</t>
  </si>
  <si>
    <t>BEAUTIFUL MIND (A)</t>
  </si>
  <si>
    <t>SAVING PRIVATE RYAN (S)</t>
  </si>
  <si>
    <t>SALVATE IL SOLDATO RYAN</t>
  </si>
  <si>
    <t>DEEP IMPACT</t>
  </si>
  <si>
    <t>FIRM, THE</t>
  </si>
  <si>
    <t>SOCIO (IL)</t>
  </si>
  <si>
    <t>FRANKIE &amp; JOHNNY</t>
  </si>
  <si>
    <t>PAURA D'AMARE</t>
  </si>
  <si>
    <t>CSI: CRIME SCENE INVESTIGATION I</t>
  </si>
  <si>
    <t>CSI: SCENA DEL CRIMINE I</t>
  </si>
  <si>
    <t>CSI: CRIME SCENE INVESTIGATION II</t>
  </si>
  <si>
    <t>CSI: SCENA DEL CRIMINE II</t>
  </si>
  <si>
    <t>CSI: CRIME SCENE INVESTIGATION III</t>
  </si>
  <si>
    <t>CSI: SCENA DEL CRIMINE III</t>
  </si>
  <si>
    <t>CSI: CRIME SCENE INVESTIGATION V</t>
  </si>
  <si>
    <t>CSI: SCENA DEL CRIMINE V</t>
  </si>
  <si>
    <t>CSI: CRIME SCENE INVESTIGATION VI</t>
  </si>
  <si>
    <t>CSI: SCENA DEL CRIMINE VI</t>
  </si>
  <si>
    <t>CSI: CRIME SCENE INVESTIGATION VII</t>
  </si>
  <si>
    <t>CSI: SCENA DEL CRIMINE VII</t>
  </si>
  <si>
    <t>CSI: CRIME SCENE INVESTIGATION VIII</t>
  </si>
  <si>
    <t>CSI: SCENA DEL CRIMINE VIII</t>
  </si>
  <si>
    <t>CSI: CRIME SCENE INVESTIGATION X</t>
  </si>
  <si>
    <t>CSI: SCENA DEL CRIMINE X</t>
  </si>
  <si>
    <t>CSI: CRIME SCENE INVESTIGATION XII</t>
  </si>
  <si>
    <t>CSI: SCENA DEL CRIMINE XII</t>
  </si>
  <si>
    <t>CSI: CRIME SCENE INVESTIGATION XIV</t>
  </si>
  <si>
    <t>CSI: SCENA DEL CRIMINE XIV</t>
  </si>
  <si>
    <t>CSI: CRIME SCENE INVESTIGATION XVI</t>
  </si>
  <si>
    <t>CSI: SCENA DEL CRIMINE XVI</t>
  </si>
  <si>
    <t>FBI: MOST WANTED II</t>
  </si>
  <si>
    <t>NAVY NCIS VI</t>
  </si>
  <si>
    <t>NCIS - UNITA' ANTICRIMINE VI</t>
  </si>
  <si>
    <t>NAVY NCIS VII</t>
  </si>
  <si>
    <t>NCIS - UNITA' ANTICRIMINE VII</t>
  </si>
  <si>
    <t>NAVY NCIS VIII</t>
  </si>
  <si>
    <t>NCIS - UNITA' ANTICRIMINE VIII</t>
  </si>
  <si>
    <t>NAVY NCIS IX</t>
  </si>
  <si>
    <t>NCIS - UNITA' ANTICRIMINE IX</t>
  </si>
  <si>
    <t>NAVY NCIS X</t>
  </si>
  <si>
    <t>NCIS - UNITA' ANTICRIMINE X</t>
  </si>
  <si>
    <t>NAVY NCIS XI</t>
  </si>
  <si>
    <t>NCIS - UNITA' ANTICRIMINE XI</t>
  </si>
  <si>
    <t>NAVY NCIS XII</t>
  </si>
  <si>
    <t>NCIS - UNITA' ANTICRIMINE XII</t>
  </si>
  <si>
    <t>NAVY NCIS XIII</t>
  </si>
  <si>
    <t>NCIS - UNITA' ANTICRIMINE XIII</t>
  </si>
  <si>
    <t>NAVY NCIS XIV</t>
  </si>
  <si>
    <t>NCIS - UNITA' ANTICRIMINE XIV</t>
  </si>
  <si>
    <t>NAVY NCIS XV</t>
  </si>
  <si>
    <t>NCIS - UNITA' ANTICRIMINE XV</t>
  </si>
  <si>
    <t>NAVY NCIS XIX</t>
  </si>
  <si>
    <t>NCIS - UNITA' ANTICRIMINE XIX</t>
  </si>
  <si>
    <t>NCIS: LOS ANGELES IV</t>
  </si>
  <si>
    <t>NCIS: LOS ANGELES V</t>
  </si>
  <si>
    <t>NCIS: LOS ANGELES VI</t>
  </si>
  <si>
    <t>NCIS: LOS ANGELES VII</t>
  </si>
  <si>
    <t>NCIS: LOS ANGELES VIII</t>
  </si>
  <si>
    <t>NCIS: LOS ANGELES IX</t>
  </si>
  <si>
    <t>NCIS: LOS ANGELES X</t>
  </si>
  <si>
    <t>NCIS: LOS ANGELES XIII</t>
  </si>
  <si>
    <t>HAWAII FIVE-0 I</t>
  </si>
  <si>
    <t>HAWAII FIVE-0 II</t>
  </si>
  <si>
    <t>HAWAII FIVE-0 III</t>
  </si>
  <si>
    <t>HAWAII FIVE-0 IV</t>
  </si>
  <si>
    <t>Decorrenza</t>
  </si>
  <si>
    <t>Scadenza</t>
  </si>
  <si>
    <t xml:space="preserve">Decorrenza </t>
  </si>
  <si>
    <t xml:space="preserve">Scadenza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</si>
</sst>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  <numFmt numFmtId="166" formatCode="#0"/>
    <numFmt numFmtId="167" formatCode="d\-mmm\-yyyy"/>
    <numFmt numFmtId="168" formatCode="mmm\-dd\-yyyy"/>
    <numFmt numFmtId="169" formatCode="dd\-mmm\-yyyy"/>
  </numFmts>
  <fonts count="1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0" fontId="10" fillId="0" borderId="0"/>
    <xf numFmtId="0" fontId="5" fillId="0" borderId="0"/>
    <xf numFmtId="168" fontId="11" fillId="0" borderId="0">
      <alignment vertical="top" wrapText="1"/>
    </xf>
    <xf numFmtId="0" fontId="11" fillId="0" borderId="0">
      <alignment vertical="top" wrapText="1"/>
    </xf>
    <xf numFmtId="169" fontId="11" fillId="0" borderId="0">
      <alignment vertical="top" wrapText="1"/>
    </xf>
    <xf numFmtId="169" fontId="11" fillId="0" borderId="0">
      <alignment vertical="top" wrapText="1"/>
    </xf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5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14" applyFont="1" applyFill="1" applyAlignment="1">
      <alignment horizontal="left" vertical="center"/>
    </xf>
    <xf numFmtId="167" fontId="8" fillId="2" borderId="0" xfId="0" applyNumberFormat="1" applyFont="1" applyFill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7" fontId="8" fillId="2" borderId="0" xfId="0" applyNumberFormat="1" applyFont="1" applyFill="1" applyAlignment="1">
      <alignment horizontal="center" vertical="center" wrapText="1"/>
    </xf>
    <xf numFmtId="0" fontId="8" fillId="2" borderId="8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6" fontId="9" fillId="2" borderId="16" xfId="0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7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16" applyFont="1" applyBorder="1" applyAlignment="1">
      <alignment vertical="center"/>
    </xf>
    <xf numFmtId="167" fontId="8" fillId="2" borderId="1" xfId="0" quotePrefix="1" applyNumberFormat="1" applyFont="1" applyFill="1" applyBorder="1" applyAlignment="1">
      <alignment horizontal="center" vertical="center"/>
    </xf>
    <xf numFmtId="0" fontId="8" fillId="2" borderId="6" xfId="0" quotePrefix="1" applyFont="1" applyFill="1" applyBorder="1" applyAlignment="1">
      <alignment horizontal="center" vertical="center"/>
    </xf>
    <xf numFmtId="167" fontId="8" fillId="2" borderId="20" xfId="0" quotePrefix="1" applyNumberFormat="1" applyFont="1" applyFill="1" applyBorder="1" applyAlignment="1">
      <alignment horizontal="center" vertical="center"/>
    </xf>
    <xf numFmtId="0" fontId="8" fillId="2" borderId="21" xfId="0" quotePrefix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7" fontId="8" fillId="2" borderId="19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7" fontId="8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67" fontId="8" fillId="2" borderId="2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vertical="center"/>
    </xf>
    <xf numFmtId="167" fontId="12" fillId="0" borderId="27" xfId="0" applyNumberFormat="1" applyFont="1" applyBorder="1" applyAlignment="1">
      <alignment horizontal="center" vertical="center"/>
    </xf>
    <xf numFmtId="167" fontId="12" fillId="0" borderId="5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0" xfId="14" applyFont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13" fillId="0" borderId="1" xfId="16" applyFont="1" applyBorder="1" applyAlignment="1">
      <alignment vertical="center"/>
    </xf>
    <xf numFmtId="167" fontId="8" fillId="2" borderId="5" xfId="0" quotePrefix="1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167" fontId="8" fillId="2" borderId="19" xfId="0" quotePrefix="1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67" fontId="12" fillId="0" borderId="3" xfId="0" quotePrefix="1" applyNumberFormat="1" applyFont="1" applyBorder="1" applyAlignment="1">
      <alignment horizontal="center" vertical="center"/>
    </xf>
    <xf numFmtId="167" fontId="12" fillId="0" borderId="1" xfId="0" quotePrefix="1" applyNumberFormat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</cellXfs>
  <cellStyles count="42">
    <cellStyle name="Comma" xfId="4" xr:uid="{00000000-0005-0000-0000-000000000000}"/>
    <cellStyle name="Comma [0]" xfId="5" xr:uid="{00000000-0005-0000-0000-000001000000}"/>
    <cellStyle name="Comma [0] 2" xfId="9" xr:uid="{00000000-0005-0000-0000-000002000000}"/>
    <cellStyle name="Comma [0] 2 2" xfId="29" xr:uid="{D0940A5A-DF1B-4B11-816A-4108178E8CC2}"/>
    <cellStyle name="Comma [0] 3" xfId="27" xr:uid="{D2EBEBAE-7791-48F9-9107-0D81791C6911}"/>
    <cellStyle name="Comma 2" xfId="8" xr:uid="{00000000-0005-0000-0000-000003000000}"/>
    <cellStyle name="Comma 2 2" xfId="28" xr:uid="{3EAEBD25-AE89-4538-A687-B1F596E15266}"/>
    <cellStyle name="Comma 3" xfId="11" xr:uid="{00000000-0005-0000-0000-000004000000}"/>
    <cellStyle name="Comma 3 2" xfId="30" xr:uid="{2D659316-B824-450A-BFD1-5084AAB8A400}"/>
    <cellStyle name="Comma 4" xfId="12" xr:uid="{00000000-0005-0000-0000-000005000000}"/>
    <cellStyle name="Comma 4 2" xfId="31" xr:uid="{D90B528E-8FCB-498E-960A-6E8BA929000E}"/>
    <cellStyle name="Comma 5" xfId="26" xr:uid="{809A6232-CC11-4231-832D-E62D275D6876}"/>
    <cellStyle name="Comma 6" xfId="39" xr:uid="{DB6F675C-9071-4CC6-951E-D8535976382F}"/>
    <cellStyle name="Comma 7" xfId="40" xr:uid="{356BB9B9-EA5E-4826-8017-96A72A19C280}"/>
    <cellStyle name="Comma 8" xfId="41" xr:uid="{39781453-07A6-4D53-8DAF-74A1C0720FCD}"/>
    <cellStyle name="Currency" xfId="2" xr:uid="{00000000-0005-0000-0000-000006000000}"/>
    <cellStyle name="Currency [0]" xfId="3" xr:uid="{00000000-0005-0000-0000-000007000000}"/>
    <cellStyle name="Currency [0] 2" xfId="7" xr:uid="{00000000-0005-0000-0000-000008000000}"/>
    <cellStyle name="Currency 2" xfId="6" xr:uid="{00000000-0005-0000-0000-000009000000}"/>
    <cellStyle name="Currency 3" xfId="10" xr:uid="{00000000-0005-0000-0000-00000A000000}"/>
    <cellStyle name="Currency 4" xfId="13" xr:uid="{00000000-0005-0000-0000-00000B000000}"/>
    <cellStyle name="EndDateStyle" xfId="19" xr:uid="{3813A878-5784-4B94-8EF2-D76FE878E72D}"/>
    <cellStyle name="Normal" xfId="14" xr:uid="{00000000-0005-0000-0000-00000C000000}"/>
    <cellStyle name="Normal 2 4" xfId="37" xr:uid="{9B45D5B3-FA3A-4C95-93F8-90CAFD1B0B8A}"/>
    <cellStyle name="Normale" xfId="0" builtinId="0"/>
    <cellStyle name="Normale 2" xfId="16" xr:uid="{85633861-5D38-4E3A-945D-773100DBA80A}"/>
    <cellStyle name="Normale 2 2" xfId="15" xr:uid="{C80A34A1-2594-4291-ABA6-294EB524770E}"/>
    <cellStyle name="Normale 2 3" xfId="24" xr:uid="{AD079EAA-9F4D-45DC-A3C3-D80B920C6314}"/>
    <cellStyle name="Normale 2 3 2" xfId="22" xr:uid="{6E00C378-1182-49A9-ABEE-7735D8EA87E8}"/>
    <cellStyle name="Normale 2 3 2 2" xfId="34" xr:uid="{BC0AE2E9-33B0-47DA-8E3A-215AA3F97FD6}"/>
    <cellStyle name="Normale 2 3 3" xfId="36" xr:uid="{CFAA9F48-98EE-49A6-B631-BB1B01179C7D}"/>
    <cellStyle name="Normale 2 4" xfId="32" xr:uid="{F862B8F1-52CD-4470-9F07-15C44B674DF6}"/>
    <cellStyle name="Normale 3" xfId="25" xr:uid="{3D2067A5-4B39-4DB8-94C3-09D4B4A2519D}"/>
    <cellStyle name="Normale 4" xfId="21" xr:uid="{FFB44C9E-A3F9-4A3D-B741-26C3F6FAB852}"/>
    <cellStyle name="Normale 4 2" xfId="23" xr:uid="{A4BD8CF0-C437-446A-AE43-3C6D3F9BE0F0}"/>
    <cellStyle name="Normale 4 2 2" xfId="35" xr:uid="{5818D3F9-EFA8-47F2-81DB-84BD376B7B26}"/>
    <cellStyle name="Normale 4 3" xfId="33" xr:uid="{9714C80A-CC45-4171-9B2C-3D30359A9EA7}"/>
    <cellStyle name="Normale 5" xfId="38" xr:uid="{562B72BB-6875-4B25-AF28-3B07473DEC1B}"/>
    <cellStyle name="PD_DateInitialReleaseStyle" xfId="17" xr:uid="{E823BFF9-ADB8-463E-BB50-C9F581827DF3}"/>
    <cellStyle name="Percent" xfId="1" xr:uid="{00000000-0005-0000-0000-00000E000000}"/>
    <cellStyle name="StartDateStyle" xfId="20" xr:uid="{2071F82A-6C64-47F5-BEB0-CC11B914B7FA}"/>
    <cellStyle name="TitleStyle" xfId="18" xr:uid="{15EA4CFE-3F17-4651-8B9F-231D88175B58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0CFA-3426-4766-BFA5-D1DDFFAC4A67}">
  <sheetPr>
    <pageSetUpPr fitToPage="1"/>
  </sheetPr>
  <dimension ref="A1:AZ90"/>
  <sheetViews>
    <sheetView tabSelected="1" workbookViewId="0">
      <selection activeCell="D23" sqref="D23"/>
    </sheetView>
  </sheetViews>
  <sheetFormatPr defaultColWidth="9.1796875" defaultRowHeight="10.5" x14ac:dyDescent="0.25"/>
  <cols>
    <col min="1" max="1" width="3" style="13" customWidth="1"/>
    <col min="2" max="2" width="16.1796875" style="13" bestFit="1" customWidth="1"/>
    <col min="3" max="3" width="38.54296875" style="13" customWidth="1"/>
    <col min="4" max="4" width="34.1796875" style="13" customWidth="1"/>
    <col min="5" max="5" width="7.453125" style="13" customWidth="1"/>
    <col min="6" max="7" width="3.81640625" style="19" customWidth="1"/>
    <col min="8" max="8" width="1.54296875" style="13" customWidth="1"/>
    <col min="9" max="10" width="12.81640625" style="13" customWidth="1"/>
    <col min="11" max="11" width="9.54296875" style="13" customWidth="1"/>
    <col min="12" max="12" width="7.453125" style="13" customWidth="1"/>
    <col min="13" max="14" width="12.81640625" style="19" customWidth="1"/>
    <col min="15" max="15" width="5.81640625" style="19" customWidth="1"/>
    <col min="16" max="16" width="3" style="13" customWidth="1"/>
    <col min="17" max="36" width="9.1796875" style="45"/>
    <col min="37" max="16384" width="9.1796875" style="13"/>
  </cols>
  <sheetData>
    <row r="1" spans="1:37" ht="12.65" customHeight="1" thickBot="1" x14ac:dyDescent="0.3">
      <c r="A1" s="9"/>
      <c r="B1" s="10"/>
      <c r="C1" s="10"/>
      <c r="D1" s="10"/>
      <c r="E1" s="10"/>
      <c r="F1" s="11"/>
      <c r="G1" s="11"/>
      <c r="H1" s="10"/>
      <c r="I1" s="10"/>
      <c r="J1" s="10"/>
      <c r="K1" s="10"/>
      <c r="L1" s="10"/>
      <c r="M1" s="11"/>
      <c r="N1" s="11"/>
      <c r="O1" s="58"/>
      <c r="P1" s="12"/>
    </row>
    <row r="2" spans="1:37" s="15" customFormat="1" ht="15.65" customHeight="1" x14ac:dyDescent="0.25">
      <c r="A2" s="14"/>
      <c r="I2" s="92" t="s">
        <v>4</v>
      </c>
      <c r="J2" s="93"/>
      <c r="K2" s="93"/>
      <c r="L2" s="94"/>
      <c r="M2" s="92" t="s">
        <v>5</v>
      </c>
      <c r="N2" s="93"/>
      <c r="O2" s="94"/>
      <c r="P2" s="59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7" s="1" customFormat="1" ht="15.65" customHeight="1" x14ac:dyDescent="0.25">
      <c r="A3" s="4"/>
      <c r="B3" s="84" t="s">
        <v>1</v>
      </c>
      <c r="C3" s="84" t="s">
        <v>2</v>
      </c>
      <c r="D3" s="84" t="s">
        <v>3</v>
      </c>
      <c r="E3" s="84" t="s">
        <v>12</v>
      </c>
      <c r="F3" s="84" t="s">
        <v>0</v>
      </c>
      <c r="G3" s="84" t="s">
        <v>9</v>
      </c>
      <c r="H3" s="2"/>
      <c r="I3" s="50" t="s">
        <v>150</v>
      </c>
      <c r="J3" s="5" t="s">
        <v>151</v>
      </c>
      <c r="K3" s="5" t="s">
        <v>6</v>
      </c>
      <c r="L3" s="51" t="s">
        <v>7</v>
      </c>
      <c r="M3" s="61" t="s">
        <v>152</v>
      </c>
      <c r="N3" s="1" t="s">
        <v>153</v>
      </c>
      <c r="O3" s="3" t="s">
        <v>8</v>
      </c>
      <c r="P3" s="62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4"/>
    </row>
    <row r="4" spans="1:37" ht="12.65" customHeight="1" x14ac:dyDescent="0.25">
      <c r="A4" s="16"/>
      <c r="B4" s="88"/>
      <c r="C4" s="32"/>
      <c r="D4" s="32"/>
      <c r="E4" s="85"/>
      <c r="F4" s="63"/>
      <c r="G4" s="86"/>
      <c r="H4" s="20"/>
      <c r="I4" s="52"/>
      <c r="J4" s="21"/>
      <c r="K4" s="19"/>
      <c r="L4" s="22"/>
      <c r="M4" s="65"/>
      <c r="N4" s="23"/>
      <c r="O4" s="22"/>
      <c r="P4" s="66"/>
    </row>
    <row r="5" spans="1:37" s="25" customFormat="1" ht="12.75" customHeight="1" x14ac:dyDescent="0.25">
      <c r="A5" s="16"/>
      <c r="B5" s="57" t="s">
        <v>10</v>
      </c>
      <c r="C5" s="26" t="s">
        <v>19</v>
      </c>
      <c r="D5" s="87" t="s">
        <v>20</v>
      </c>
      <c r="E5" s="6">
        <v>2025</v>
      </c>
      <c r="F5" s="44">
        <v>1</v>
      </c>
      <c r="G5" s="44">
        <f>F5*2</f>
        <v>2</v>
      </c>
      <c r="H5" s="20"/>
      <c r="I5" s="67">
        <v>46375</v>
      </c>
      <c r="J5" s="28">
        <f>EDATE(I5,36)-1</f>
        <v>47470</v>
      </c>
      <c r="K5" s="54">
        <v>3</v>
      </c>
      <c r="L5" s="55">
        <v>4</v>
      </c>
      <c r="M5" s="68">
        <v>46557</v>
      </c>
      <c r="N5" s="28">
        <f>EDATE(M5,12)-1</f>
        <v>46922</v>
      </c>
      <c r="O5" s="29">
        <v>12</v>
      </c>
      <c r="P5" s="66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69"/>
    </row>
    <row r="6" spans="1:37" s="25" customFormat="1" ht="12.75" customHeight="1" x14ac:dyDescent="0.25">
      <c r="A6" s="16"/>
      <c r="B6" s="57" t="s">
        <v>10</v>
      </c>
      <c r="C6" s="26" t="s">
        <v>21</v>
      </c>
      <c r="D6" s="87" t="s">
        <v>22</v>
      </c>
      <c r="E6" s="6">
        <v>2024</v>
      </c>
      <c r="F6" s="44">
        <v>1</v>
      </c>
      <c r="G6" s="44">
        <f>F6*2</f>
        <v>2</v>
      </c>
      <c r="H6" s="20"/>
      <c r="I6" s="67">
        <v>46153</v>
      </c>
      <c r="J6" s="28">
        <f>EDATE(I6,36)-1</f>
        <v>47248</v>
      </c>
      <c r="K6" s="54">
        <v>3</v>
      </c>
      <c r="L6" s="55">
        <v>4</v>
      </c>
      <c r="M6" s="68">
        <v>46337</v>
      </c>
      <c r="N6" s="28">
        <f>EDATE(M6,12)-1</f>
        <v>46701</v>
      </c>
      <c r="O6" s="29">
        <v>12</v>
      </c>
      <c r="P6" s="66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69"/>
    </row>
    <row r="7" spans="1:37" s="25" customFormat="1" ht="12.75" customHeight="1" x14ac:dyDescent="0.25">
      <c r="A7" s="16"/>
      <c r="B7" s="57" t="s">
        <v>10</v>
      </c>
      <c r="C7" s="26" t="s">
        <v>23</v>
      </c>
      <c r="D7" s="87" t="s">
        <v>23</v>
      </c>
      <c r="E7" s="6">
        <v>2024</v>
      </c>
      <c r="F7" s="44">
        <v>1</v>
      </c>
      <c r="G7" s="44">
        <f>F7*2</f>
        <v>2</v>
      </c>
      <c r="H7" s="20"/>
      <c r="I7" s="67">
        <v>46105</v>
      </c>
      <c r="J7" s="28">
        <f>EDATE(I7,36)-1</f>
        <v>47200</v>
      </c>
      <c r="K7" s="54">
        <v>3</v>
      </c>
      <c r="L7" s="55">
        <v>4</v>
      </c>
      <c r="M7" s="68">
        <v>46289</v>
      </c>
      <c r="N7" s="28">
        <f>EDATE(M7,12)-1</f>
        <v>46653</v>
      </c>
      <c r="O7" s="29">
        <v>12</v>
      </c>
      <c r="P7" s="66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69"/>
    </row>
    <row r="8" spans="1:37" s="25" customFormat="1" ht="12.75" customHeight="1" thickBot="1" x14ac:dyDescent="0.3">
      <c r="A8" s="16"/>
      <c r="B8" s="57" t="s">
        <v>10</v>
      </c>
      <c r="C8" s="8" t="s">
        <v>24</v>
      </c>
      <c r="D8" s="87" t="s">
        <v>25</v>
      </c>
      <c r="E8" s="34">
        <v>2024</v>
      </c>
      <c r="F8" s="74">
        <v>1</v>
      </c>
      <c r="G8" s="44">
        <v>2</v>
      </c>
      <c r="H8" s="20"/>
      <c r="I8" s="67">
        <v>46204</v>
      </c>
      <c r="J8" s="28">
        <f>EDATE(I8,36)-1</f>
        <v>47299</v>
      </c>
      <c r="K8" s="54">
        <v>3</v>
      </c>
      <c r="L8" s="55">
        <v>4</v>
      </c>
      <c r="M8" s="68">
        <v>46388</v>
      </c>
      <c r="N8" s="28">
        <f>EDATE(M8,12)-1</f>
        <v>46752</v>
      </c>
      <c r="O8" s="29">
        <v>12</v>
      </c>
      <c r="P8" s="66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69"/>
    </row>
    <row r="9" spans="1:37" ht="12.65" customHeight="1" thickBot="1" x14ac:dyDescent="0.3">
      <c r="A9" s="16"/>
      <c r="C9" s="32"/>
      <c r="D9" s="17"/>
      <c r="E9" s="18"/>
      <c r="F9" s="30">
        <f>SUM(F5:F8)</f>
        <v>4</v>
      </c>
      <c r="H9" s="20"/>
      <c r="I9" s="52"/>
      <c r="J9" s="21"/>
      <c r="K9" s="19"/>
      <c r="L9" s="22"/>
      <c r="M9" s="65"/>
      <c r="N9" s="23"/>
      <c r="O9" s="22"/>
      <c r="P9" s="66"/>
    </row>
    <row r="10" spans="1:37" s="25" customFormat="1" ht="12.75" customHeight="1" x14ac:dyDescent="0.25">
      <c r="A10" s="16"/>
      <c r="B10" s="25" t="s">
        <v>14</v>
      </c>
      <c r="C10" s="8" t="s">
        <v>26</v>
      </c>
      <c r="D10" s="71" t="s">
        <v>26</v>
      </c>
      <c r="E10" s="34">
        <v>2022</v>
      </c>
      <c r="F10" s="72">
        <v>1</v>
      </c>
      <c r="G10" s="27">
        <f>F10*2</f>
        <v>2</v>
      </c>
      <c r="H10" s="20"/>
      <c r="I10" s="67">
        <v>46378</v>
      </c>
      <c r="J10" s="28">
        <f>EDATE(I10,36)-1</f>
        <v>47473</v>
      </c>
      <c r="K10" s="54">
        <v>3</v>
      </c>
      <c r="L10" s="55">
        <v>3</v>
      </c>
      <c r="M10" s="53">
        <f>I10</f>
        <v>46378</v>
      </c>
      <c r="N10" s="31">
        <f>EDATE(M10,15)-1</f>
        <v>46833</v>
      </c>
      <c r="O10" s="29">
        <v>15</v>
      </c>
      <c r="P10" s="66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69"/>
    </row>
    <row r="11" spans="1:37" s="25" customFormat="1" ht="12.75" customHeight="1" x14ac:dyDescent="0.25">
      <c r="A11" s="16"/>
      <c r="B11" s="25" t="s">
        <v>14</v>
      </c>
      <c r="C11" s="8" t="s">
        <v>27</v>
      </c>
      <c r="D11" s="71" t="s">
        <v>28</v>
      </c>
      <c r="E11" s="34">
        <v>2022</v>
      </c>
      <c r="F11" s="27">
        <v>1</v>
      </c>
      <c r="G11" s="27">
        <v>2</v>
      </c>
      <c r="H11" s="20"/>
      <c r="I11" s="67">
        <v>46331</v>
      </c>
      <c r="J11" s="28">
        <f>EDATE(I11,36)-1</f>
        <v>47426</v>
      </c>
      <c r="K11" s="54">
        <v>3</v>
      </c>
      <c r="L11" s="55">
        <v>4</v>
      </c>
      <c r="M11" s="53">
        <f>I11</f>
        <v>46331</v>
      </c>
      <c r="N11" s="31">
        <f>EDATE(M11,15)-1</f>
        <v>46787</v>
      </c>
      <c r="O11" s="29">
        <v>15</v>
      </c>
      <c r="P11" s="66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69"/>
    </row>
    <row r="12" spans="1:37" s="25" customFormat="1" ht="12.75" customHeight="1" thickBot="1" x14ac:dyDescent="0.3">
      <c r="A12" s="16"/>
      <c r="B12" s="25" t="s">
        <v>14</v>
      </c>
      <c r="C12" s="8" t="s">
        <v>29</v>
      </c>
      <c r="D12" s="71" t="s">
        <v>30</v>
      </c>
      <c r="E12" s="34">
        <v>2022</v>
      </c>
      <c r="F12" s="70">
        <v>1</v>
      </c>
      <c r="G12" s="27">
        <f>F12*2</f>
        <v>2</v>
      </c>
      <c r="H12" s="20"/>
      <c r="I12" s="67">
        <v>46316</v>
      </c>
      <c r="J12" s="28">
        <f>EDATE(I12,36)-1</f>
        <v>47411</v>
      </c>
      <c r="K12" s="54">
        <v>3</v>
      </c>
      <c r="L12" s="55">
        <v>4</v>
      </c>
      <c r="M12" s="53">
        <f>I12</f>
        <v>46316</v>
      </c>
      <c r="N12" s="31">
        <f>EDATE(M12,15)-1</f>
        <v>46772</v>
      </c>
      <c r="O12" s="29">
        <v>15</v>
      </c>
      <c r="P12" s="66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69"/>
    </row>
    <row r="13" spans="1:37" ht="12.65" customHeight="1" thickBot="1" x14ac:dyDescent="0.3">
      <c r="A13" s="16"/>
      <c r="C13" s="32"/>
      <c r="D13" s="17"/>
      <c r="E13" s="18"/>
      <c r="F13" s="30">
        <f>SUM(F10:F12)</f>
        <v>3</v>
      </c>
      <c r="H13" s="20"/>
      <c r="I13" s="52"/>
      <c r="J13" s="21"/>
      <c r="K13" s="19"/>
      <c r="L13" s="22"/>
      <c r="M13" s="65"/>
      <c r="N13" s="23"/>
      <c r="O13" s="22"/>
      <c r="P13" s="66"/>
    </row>
    <row r="14" spans="1:37" s="25" customFormat="1" ht="12.75" customHeight="1" x14ac:dyDescent="0.25">
      <c r="A14" s="16"/>
      <c r="B14" s="25" t="s">
        <v>11</v>
      </c>
      <c r="C14" s="8" t="s">
        <v>31</v>
      </c>
      <c r="D14" s="71" t="s">
        <v>31</v>
      </c>
      <c r="E14" s="6">
        <v>2018</v>
      </c>
      <c r="F14" s="72">
        <v>1</v>
      </c>
      <c r="G14" s="27">
        <f t="shared" ref="G14:G41" si="0">F14*2</f>
        <v>2</v>
      </c>
      <c r="H14" s="20"/>
      <c r="I14" s="67">
        <v>46124</v>
      </c>
      <c r="J14" s="28">
        <f t="shared" ref="J14:J41" si="1">EDATE(I14,36)-1</f>
        <v>47219</v>
      </c>
      <c r="K14" s="54">
        <v>3</v>
      </c>
      <c r="L14" s="47">
        <v>4</v>
      </c>
      <c r="M14" s="53">
        <f t="shared" ref="M14:M41" si="2">I14</f>
        <v>46124</v>
      </c>
      <c r="N14" s="33">
        <f t="shared" ref="N14:N41" si="3">EDATE(M14,15)-1</f>
        <v>46579</v>
      </c>
      <c r="O14" s="29">
        <v>15</v>
      </c>
      <c r="P14" s="66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69"/>
    </row>
    <row r="15" spans="1:37" s="25" customFormat="1" ht="12.75" customHeight="1" x14ac:dyDescent="0.25">
      <c r="A15" s="16"/>
      <c r="B15" s="25" t="s">
        <v>11</v>
      </c>
      <c r="C15" s="8" t="s">
        <v>32</v>
      </c>
      <c r="D15" s="71" t="s">
        <v>33</v>
      </c>
      <c r="E15" s="6">
        <v>2016</v>
      </c>
      <c r="F15" s="27">
        <v>1</v>
      </c>
      <c r="G15" s="27">
        <f t="shared" si="0"/>
        <v>2</v>
      </c>
      <c r="H15" s="20"/>
      <c r="I15" s="67">
        <v>46113</v>
      </c>
      <c r="J15" s="28">
        <f t="shared" si="1"/>
        <v>47208</v>
      </c>
      <c r="K15" s="54">
        <v>3</v>
      </c>
      <c r="L15" s="47">
        <v>4</v>
      </c>
      <c r="M15" s="53">
        <f t="shared" si="2"/>
        <v>46113</v>
      </c>
      <c r="N15" s="31">
        <f t="shared" si="3"/>
        <v>46568</v>
      </c>
      <c r="O15" s="29">
        <v>15</v>
      </c>
      <c r="P15" s="66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69"/>
    </row>
    <row r="16" spans="1:37" s="25" customFormat="1" ht="12.75" customHeight="1" x14ac:dyDescent="0.25">
      <c r="A16" s="16"/>
      <c r="B16" s="25" t="s">
        <v>11</v>
      </c>
      <c r="C16" s="8" t="s">
        <v>34</v>
      </c>
      <c r="D16" s="71" t="s">
        <v>34</v>
      </c>
      <c r="E16" s="6">
        <v>2015</v>
      </c>
      <c r="F16" s="27">
        <v>1</v>
      </c>
      <c r="G16" s="27">
        <f t="shared" si="0"/>
        <v>2</v>
      </c>
      <c r="H16" s="20"/>
      <c r="I16" s="67">
        <v>46205</v>
      </c>
      <c r="J16" s="28">
        <f t="shared" si="1"/>
        <v>47300</v>
      </c>
      <c r="K16" s="54">
        <v>3</v>
      </c>
      <c r="L16" s="47">
        <v>4</v>
      </c>
      <c r="M16" s="53">
        <f t="shared" si="2"/>
        <v>46205</v>
      </c>
      <c r="N16" s="31">
        <f t="shared" si="3"/>
        <v>46661</v>
      </c>
      <c r="O16" s="29">
        <v>15</v>
      </c>
      <c r="P16" s="66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69"/>
    </row>
    <row r="17" spans="1:37" s="25" customFormat="1" ht="12.75" customHeight="1" x14ac:dyDescent="0.25">
      <c r="A17" s="16"/>
      <c r="B17" s="25" t="s">
        <v>11</v>
      </c>
      <c r="C17" s="8" t="s">
        <v>35</v>
      </c>
      <c r="D17" s="71" t="s">
        <v>35</v>
      </c>
      <c r="E17" s="6">
        <v>2011</v>
      </c>
      <c r="F17" s="27">
        <v>1</v>
      </c>
      <c r="G17" s="27">
        <f t="shared" si="0"/>
        <v>2</v>
      </c>
      <c r="H17" s="20"/>
      <c r="I17" s="67">
        <v>46205</v>
      </c>
      <c r="J17" s="28">
        <f t="shared" si="1"/>
        <v>47300</v>
      </c>
      <c r="K17" s="54">
        <v>3</v>
      </c>
      <c r="L17" s="47">
        <v>4</v>
      </c>
      <c r="M17" s="53">
        <f t="shared" si="2"/>
        <v>46205</v>
      </c>
      <c r="N17" s="31">
        <f t="shared" si="3"/>
        <v>46661</v>
      </c>
      <c r="O17" s="29">
        <v>15</v>
      </c>
      <c r="P17" s="66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69"/>
    </row>
    <row r="18" spans="1:37" s="25" customFormat="1" ht="12.75" customHeight="1" x14ac:dyDescent="0.25">
      <c r="A18" s="16"/>
      <c r="B18" s="25" t="s">
        <v>11</v>
      </c>
      <c r="C18" s="8" t="s">
        <v>36</v>
      </c>
      <c r="D18" s="71" t="s">
        <v>37</v>
      </c>
      <c r="E18" s="6">
        <v>2010</v>
      </c>
      <c r="F18" s="27">
        <v>1</v>
      </c>
      <c r="G18" s="27">
        <f t="shared" si="0"/>
        <v>2</v>
      </c>
      <c r="H18" s="20"/>
      <c r="I18" s="67">
        <v>46143</v>
      </c>
      <c r="J18" s="28">
        <f t="shared" si="1"/>
        <v>47238</v>
      </c>
      <c r="K18" s="54">
        <v>3</v>
      </c>
      <c r="L18" s="47">
        <v>4</v>
      </c>
      <c r="M18" s="53">
        <f t="shared" si="2"/>
        <v>46143</v>
      </c>
      <c r="N18" s="31">
        <f t="shared" si="3"/>
        <v>46599</v>
      </c>
      <c r="O18" s="29">
        <v>15</v>
      </c>
      <c r="P18" s="66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69"/>
    </row>
    <row r="19" spans="1:37" s="25" customFormat="1" ht="12.75" customHeight="1" x14ac:dyDescent="0.25">
      <c r="A19" s="16"/>
      <c r="B19" s="25" t="s">
        <v>11</v>
      </c>
      <c r="C19" s="8" t="s">
        <v>38</v>
      </c>
      <c r="D19" s="71" t="s">
        <v>39</v>
      </c>
      <c r="E19" s="6">
        <v>2010</v>
      </c>
      <c r="F19" s="27">
        <v>1</v>
      </c>
      <c r="G19" s="27">
        <f t="shared" si="0"/>
        <v>2</v>
      </c>
      <c r="H19" s="20"/>
      <c r="I19" s="67">
        <v>46173</v>
      </c>
      <c r="J19" s="28">
        <f t="shared" si="1"/>
        <v>47268</v>
      </c>
      <c r="K19" s="54">
        <v>3</v>
      </c>
      <c r="L19" s="47">
        <v>4</v>
      </c>
      <c r="M19" s="53">
        <f t="shared" si="2"/>
        <v>46173</v>
      </c>
      <c r="N19" s="31">
        <f t="shared" si="3"/>
        <v>46629</v>
      </c>
      <c r="O19" s="29">
        <v>15</v>
      </c>
      <c r="P19" s="66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69"/>
    </row>
    <row r="20" spans="1:37" s="25" customFormat="1" ht="12.75" customHeight="1" x14ac:dyDescent="0.25">
      <c r="A20" s="16"/>
      <c r="B20" s="25" t="s">
        <v>11</v>
      </c>
      <c r="C20" s="8" t="s">
        <v>40</v>
      </c>
      <c r="D20" s="71" t="s">
        <v>41</v>
      </c>
      <c r="E20" s="6">
        <v>2008</v>
      </c>
      <c r="F20" s="27">
        <v>1</v>
      </c>
      <c r="G20" s="27">
        <f t="shared" si="0"/>
        <v>2</v>
      </c>
      <c r="H20" s="20"/>
      <c r="I20" s="67">
        <v>46113</v>
      </c>
      <c r="J20" s="28">
        <f t="shared" si="1"/>
        <v>47208</v>
      </c>
      <c r="K20" s="54">
        <v>3</v>
      </c>
      <c r="L20" s="47">
        <v>4</v>
      </c>
      <c r="M20" s="53">
        <f t="shared" si="2"/>
        <v>46113</v>
      </c>
      <c r="N20" s="31">
        <f t="shared" si="3"/>
        <v>46568</v>
      </c>
      <c r="O20" s="29">
        <v>15</v>
      </c>
      <c r="P20" s="66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69"/>
    </row>
    <row r="21" spans="1:37" s="25" customFormat="1" ht="12.75" customHeight="1" x14ac:dyDescent="0.25">
      <c r="A21" s="16"/>
      <c r="B21" s="25" t="s">
        <v>11</v>
      </c>
      <c r="C21" s="8" t="s">
        <v>42</v>
      </c>
      <c r="D21" s="71" t="s">
        <v>43</v>
      </c>
      <c r="E21" s="6">
        <v>2004</v>
      </c>
      <c r="F21" s="27">
        <v>1</v>
      </c>
      <c r="G21" s="27">
        <f t="shared" si="0"/>
        <v>2</v>
      </c>
      <c r="H21" s="20"/>
      <c r="I21" s="67">
        <v>46113</v>
      </c>
      <c r="J21" s="28">
        <f t="shared" si="1"/>
        <v>47208</v>
      </c>
      <c r="K21" s="54">
        <v>3</v>
      </c>
      <c r="L21" s="47">
        <v>4</v>
      </c>
      <c r="M21" s="53">
        <f t="shared" si="2"/>
        <v>46113</v>
      </c>
      <c r="N21" s="31">
        <f t="shared" si="3"/>
        <v>46568</v>
      </c>
      <c r="O21" s="29">
        <v>15</v>
      </c>
      <c r="P21" s="66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69"/>
    </row>
    <row r="22" spans="1:37" s="25" customFormat="1" ht="12.75" customHeight="1" x14ac:dyDescent="0.25">
      <c r="A22" s="16"/>
      <c r="B22" s="25" t="s">
        <v>11</v>
      </c>
      <c r="C22" s="8" t="s">
        <v>44</v>
      </c>
      <c r="D22" s="71" t="s">
        <v>44</v>
      </c>
      <c r="E22" s="6">
        <v>2000</v>
      </c>
      <c r="F22" s="27">
        <v>1</v>
      </c>
      <c r="G22" s="27">
        <f t="shared" si="0"/>
        <v>2</v>
      </c>
      <c r="H22" s="20"/>
      <c r="I22" s="67">
        <v>46143</v>
      </c>
      <c r="J22" s="28">
        <f t="shared" si="1"/>
        <v>47238</v>
      </c>
      <c r="K22" s="54">
        <v>3</v>
      </c>
      <c r="L22" s="47">
        <v>4</v>
      </c>
      <c r="M22" s="53">
        <f t="shared" si="2"/>
        <v>46143</v>
      </c>
      <c r="N22" s="31">
        <f t="shared" si="3"/>
        <v>46599</v>
      </c>
      <c r="O22" s="29">
        <v>15</v>
      </c>
      <c r="P22" s="66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69"/>
    </row>
    <row r="23" spans="1:37" s="25" customFormat="1" ht="12.75" customHeight="1" x14ac:dyDescent="0.25">
      <c r="A23" s="16"/>
      <c r="B23" s="25" t="s">
        <v>11</v>
      </c>
      <c r="C23" s="8" t="s">
        <v>45</v>
      </c>
      <c r="D23" s="71" t="s">
        <v>46</v>
      </c>
      <c r="E23" s="6">
        <v>2000</v>
      </c>
      <c r="F23" s="27">
        <v>1</v>
      </c>
      <c r="G23" s="27">
        <f t="shared" si="0"/>
        <v>2</v>
      </c>
      <c r="H23" s="20"/>
      <c r="I23" s="67">
        <v>46113</v>
      </c>
      <c r="J23" s="28">
        <f t="shared" si="1"/>
        <v>47208</v>
      </c>
      <c r="K23" s="54">
        <v>3</v>
      </c>
      <c r="L23" s="47">
        <v>4</v>
      </c>
      <c r="M23" s="53">
        <f t="shared" si="2"/>
        <v>46113</v>
      </c>
      <c r="N23" s="31">
        <f t="shared" si="3"/>
        <v>46568</v>
      </c>
      <c r="O23" s="29">
        <v>15</v>
      </c>
      <c r="P23" s="66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69"/>
    </row>
    <row r="24" spans="1:37" s="25" customFormat="1" ht="12.75" customHeight="1" x14ac:dyDescent="0.25">
      <c r="A24" s="16"/>
      <c r="B24" s="25" t="s">
        <v>11</v>
      </c>
      <c r="C24" s="8" t="s">
        <v>47</v>
      </c>
      <c r="D24" s="71" t="s">
        <v>48</v>
      </c>
      <c r="E24" s="6">
        <v>2004</v>
      </c>
      <c r="F24" s="27">
        <v>1</v>
      </c>
      <c r="G24" s="27">
        <f t="shared" si="0"/>
        <v>2</v>
      </c>
      <c r="H24" s="20"/>
      <c r="I24" s="67">
        <v>46113</v>
      </c>
      <c r="J24" s="28">
        <f t="shared" si="1"/>
        <v>47208</v>
      </c>
      <c r="K24" s="54">
        <v>3</v>
      </c>
      <c r="L24" s="47">
        <v>4</v>
      </c>
      <c r="M24" s="53">
        <f t="shared" si="2"/>
        <v>46113</v>
      </c>
      <c r="N24" s="31">
        <f t="shared" si="3"/>
        <v>46568</v>
      </c>
      <c r="O24" s="29">
        <v>15</v>
      </c>
      <c r="P24" s="66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69"/>
    </row>
    <row r="25" spans="1:37" s="25" customFormat="1" ht="12.75" customHeight="1" x14ac:dyDescent="0.25">
      <c r="A25" s="16"/>
      <c r="B25" s="25" t="s">
        <v>11</v>
      </c>
      <c r="C25" s="8" t="s">
        <v>49</v>
      </c>
      <c r="D25" s="71" t="s">
        <v>49</v>
      </c>
      <c r="E25" s="6">
        <v>1994</v>
      </c>
      <c r="F25" s="27">
        <v>1</v>
      </c>
      <c r="G25" s="27">
        <f t="shared" si="0"/>
        <v>2</v>
      </c>
      <c r="H25" s="20"/>
      <c r="I25" s="67">
        <v>46113</v>
      </c>
      <c r="J25" s="28">
        <f t="shared" si="1"/>
        <v>47208</v>
      </c>
      <c r="K25" s="54">
        <v>3</v>
      </c>
      <c r="L25" s="47">
        <v>4</v>
      </c>
      <c r="M25" s="53">
        <f t="shared" si="2"/>
        <v>46113</v>
      </c>
      <c r="N25" s="31">
        <f t="shared" si="3"/>
        <v>46568</v>
      </c>
      <c r="O25" s="29">
        <v>15</v>
      </c>
      <c r="P25" s="66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69"/>
    </row>
    <row r="26" spans="1:37" s="25" customFormat="1" ht="12.75" customHeight="1" x14ac:dyDescent="0.25">
      <c r="A26" s="16"/>
      <c r="B26" s="25" t="s">
        <v>11</v>
      </c>
      <c r="C26" s="8" t="s">
        <v>50</v>
      </c>
      <c r="D26" s="71" t="s">
        <v>51</v>
      </c>
      <c r="E26" s="6">
        <v>1990</v>
      </c>
      <c r="F26" s="27">
        <v>1</v>
      </c>
      <c r="G26" s="27">
        <f t="shared" si="0"/>
        <v>2</v>
      </c>
      <c r="H26" s="20"/>
      <c r="I26" s="67">
        <v>46266</v>
      </c>
      <c r="J26" s="28">
        <f t="shared" si="1"/>
        <v>47361</v>
      </c>
      <c r="K26" s="54">
        <v>3</v>
      </c>
      <c r="L26" s="47">
        <v>4</v>
      </c>
      <c r="M26" s="53">
        <f t="shared" si="2"/>
        <v>46266</v>
      </c>
      <c r="N26" s="31">
        <f t="shared" si="3"/>
        <v>46721</v>
      </c>
      <c r="O26" s="29">
        <v>15</v>
      </c>
      <c r="P26" s="66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69"/>
    </row>
    <row r="27" spans="1:37" s="25" customFormat="1" ht="12.75" customHeight="1" x14ac:dyDescent="0.25">
      <c r="A27" s="16"/>
      <c r="B27" s="25" t="s">
        <v>11</v>
      </c>
      <c r="C27" s="8" t="s">
        <v>52</v>
      </c>
      <c r="D27" s="71" t="s">
        <v>53</v>
      </c>
      <c r="E27" s="6">
        <v>1989</v>
      </c>
      <c r="F27" s="27">
        <v>1</v>
      </c>
      <c r="G27" s="27">
        <f t="shared" si="0"/>
        <v>2</v>
      </c>
      <c r="H27" s="20"/>
      <c r="I27" s="67">
        <v>46113</v>
      </c>
      <c r="J27" s="28">
        <f t="shared" si="1"/>
        <v>47208</v>
      </c>
      <c r="K27" s="54">
        <v>3</v>
      </c>
      <c r="L27" s="47">
        <v>4</v>
      </c>
      <c r="M27" s="53">
        <f t="shared" si="2"/>
        <v>46113</v>
      </c>
      <c r="N27" s="31">
        <f t="shared" si="3"/>
        <v>46568</v>
      </c>
      <c r="O27" s="29">
        <v>15</v>
      </c>
      <c r="P27" s="66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69"/>
    </row>
    <row r="28" spans="1:37" s="25" customFormat="1" ht="12.75" customHeight="1" x14ac:dyDescent="0.25">
      <c r="A28" s="16"/>
      <c r="B28" s="25" t="s">
        <v>11</v>
      </c>
      <c r="C28" s="8" t="s">
        <v>54</v>
      </c>
      <c r="D28" s="71" t="s">
        <v>55</v>
      </c>
      <c r="E28" s="6">
        <v>1988</v>
      </c>
      <c r="F28" s="27">
        <v>1</v>
      </c>
      <c r="G28" s="27">
        <f t="shared" si="0"/>
        <v>2</v>
      </c>
      <c r="H28" s="20"/>
      <c r="I28" s="67">
        <v>46113</v>
      </c>
      <c r="J28" s="28">
        <f t="shared" si="1"/>
        <v>47208</v>
      </c>
      <c r="K28" s="54">
        <v>3</v>
      </c>
      <c r="L28" s="47">
        <v>4</v>
      </c>
      <c r="M28" s="53">
        <f t="shared" si="2"/>
        <v>46113</v>
      </c>
      <c r="N28" s="31">
        <f t="shared" si="3"/>
        <v>46568</v>
      </c>
      <c r="O28" s="29">
        <v>15</v>
      </c>
      <c r="P28" s="66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69"/>
    </row>
    <row r="29" spans="1:37" s="25" customFormat="1" ht="12.75" customHeight="1" x14ac:dyDescent="0.25">
      <c r="A29" s="16"/>
      <c r="B29" s="25" t="s">
        <v>11</v>
      </c>
      <c r="C29" s="8" t="s">
        <v>56</v>
      </c>
      <c r="D29" s="71" t="s">
        <v>57</v>
      </c>
      <c r="E29" s="6">
        <v>1984</v>
      </c>
      <c r="F29" s="27">
        <v>1</v>
      </c>
      <c r="G29" s="27">
        <f t="shared" si="0"/>
        <v>2</v>
      </c>
      <c r="H29" s="20"/>
      <c r="I29" s="67">
        <v>46113</v>
      </c>
      <c r="J29" s="28">
        <f t="shared" si="1"/>
        <v>47208</v>
      </c>
      <c r="K29" s="54">
        <v>3</v>
      </c>
      <c r="L29" s="47">
        <v>4</v>
      </c>
      <c r="M29" s="53">
        <f t="shared" si="2"/>
        <v>46113</v>
      </c>
      <c r="N29" s="31">
        <f t="shared" si="3"/>
        <v>46568</v>
      </c>
      <c r="O29" s="29">
        <v>15</v>
      </c>
      <c r="P29" s="66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69"/>
    </row>
    <row r="30" spans="1:37" s="25" customFormat="1" ht="12.75" customHeight="1" x14ac:dyDescent="0.25">
      <c r="A30" s="16"/>
      <c r="B30" s="25" t="s">
        <v>11</v>
      </c>
      <c r="C30" s="8" t="s">
        <v>58</v>
      </c>
      <c r="D30" s="71" t="s">
        <v>59</v>
      </c>
      <c r="E30" s="6">
        <v>1981</v>
      </c>
      <c r="F30" s="27">
        <v>1</v>
      </c>
      <c r="G30" s="27">
        <f t="shared" si="0"/>
        <v>2</v>
      </c>
      <c r="H30" s="20"/>
      <c r="I30" s="67">
        <v>46113</v>
      </c>
      <c r="J30" s="28">
        <f t="shared" si="1"/>
        <v>47208</v>
      </c>
      <c r="K30" s="54">
        <v>3</v>
      </c>
      <c r="L30" s="47">
        <v>4</v>
      </c>
      <c r="M30" s="53">
        <f t="shared" si="2"/>
        <v>46113</v>
      </c>
      <c r="N30" s="31">
        <f t="shared" si="3"/>
        <v>46568</v>
      </c>
      <c r="O30" s="29">
        <v>15</v>
      </c>
      <c r="P30" s="66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69"/>
    </row>
    <row r="31" spans="1:37" s="25" customFormat="1" ht="12.75" customHeight="1" x14ac:dyDescent="0.25">
      <c r="A31" s="16"/>
      <c r="B31" s="25" t="s">
        <v>11</v>
      </c>
      <c r="C31" s="8" t="s">
        <v>60</v>
      </c>
      <c r="D31" s="71" t="s">
        <v>60</v>
      </c>
      <c r="E31" s="6">
        <v>1978</v>
      </c>
      <c r="F31" s="27">
        <v>1</v>
      </c>
      <c r="G31" s="27">
        <f t="shared" si="0"/>
        <v>2</v>
      </c>
      <c r="H31" s="20"/>
      <c r="I31" s="67">
        <v>46174</v>
      </c>
      <c r="J31" s="28">
        <f t="shared" si="1"/>
        <v>47269</v>
      </c>
      <c r="K31" s="54">
        <v>3</v>
      </c>
      <c r="L31" s="47">
        <v>4</v>
      </c>
      <c r="M31" s="53">
        <f t="shared" si="2"/>
        <v>46174</v>
      </c>
      <c r="N31" s="31">
        <f t="shared" si="3"/>
        <v>46630</v>
      </c>
      <c r="O31" s="29">
        <v>15</v>
      </c>
      <c r="P31" s="66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69"/>
    </row>
    <row r="32" spans="1:37" s="25" customFormat="1" ht="12.75" customHeight="1" x14ac:dyDescent="0.25">
      <c r="A32" s="16"/>
      <c r="B32" s="25" t="s">
        <v>11</v>
      </c>
      <c r="C32" s="8" t="s">
        <v>61</v>
      </c>
      <c r="D32" s="71" t="s">
        <v>61</v>
      </c>
      <c r="E32" s="6">
        <v>2015</v>
      </c>
      <c r="F32" s="27">
        <v>1</v>
      </c>
      <c r="G32" s="27">
        <f t="shared" si="0"/>
        <v>2</v>
      </c>
      <c r="H32" s="20"/>
      <c r="I32" s="67">
        <v>46170</v>
      </c>
      <c r="J32" s="28">
        <f t="shared" si="1"/>
        <v>47265</v>
      </c>
      <c r="K32" s="54">
        <v>3</v>
      </c>
      <c r="L32" s="47">
        <v>4</v>
      </c>
      <c r="M32" s="53">
        <f t="shared" si="2"/>
        <v>46170</v>
      </c>
      <c r="N32" s="31">
        <f t="shared" si="3"/>
        <v>46626</v>
      </c>
      <c r="O32" s="29">
        <v>15</v>
      </c>
      <c r="P32" s="66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69"/>
    </row>
    <row r="33" spans="1:37" s="25" customFormat="1" ht="12.75" customHeight="1" x14ac:dyDescent="0.25">
      <c r="A33" s="16"/>
      <c r="B33" s="25" t="s">
        <v>62</v>
      </c>
      <c r="C33" s="8" t="s">
        <v>63</v>
      </c>
      <c r="D33" s="71" t="s">
        <v>64</v>
      </c>
      <c r="E33" s="6">
        <v>2014</v>
      </c>
      <c r="F33" s="27">
        <v>1</v>
      </c>
      <c r="G33" s="27">
        <f t="shared" si="0"/>
        <v>2</v>
      </c>
      <c r="H33" s="20"/>
      <c r="I33" s="67">
        <v>46204</v>
      </c>
      <c r="J33" s="28">
        <f t="shared" si="1"/>
        <v>47299</v>
      </c>
      <c r="K33" s="54">
        <v>3</v>
      </c>
      <c r="L33" s="47">
        <v>4</v>
      </c>
      <c r="M33" s="53">
        <f t="shared" si="2"/>
        <v>46204</v>
      </c>
      <c r="N33" s="31">
        <f t="shared" si="3"/>
        <v>46660</v>
      </c>
      <c r="O33" s="29">
        <v>15</v>
      </c>
      <c r="P33" s="66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69"/>
    </row>
    <row r="34" spans="1:37" s="25" customFormat="1" ht="12.75" customHeight="1" x14ac:dyDescent="0.25">
      <c r="A34" s="16"/>
      <c r="B34" s="25" t="s">
        <v>11</v>
      </c>
      <c r="C34" s="8" t="s">
        <v>65</v>
      </c>
      <c r="D34" s="71" t="s">
        <v>66</v>
      </c>
      <c r="E34" s="6">
        <v>2009</v>
      </c>
      <c r="F34" s="27">
        <v>1</v>
      </c>
      <c r="G34" s="27">
        <f t="shared" si="0"/>
        <v>2</v>
      </c>
      <c r="H34" s="20"/>
      <c r="I34" s="67">
        <v>46113</v>
      </c>
      <c r="J34" s="28">
        <f t="shared" si="1"/>
        <v>47208</v>
      </c>
      <c r="K34" s="54">
        <v>3</v>
      </c>
      <c r="L34" s="47">
        <v>4</v>
      </c>
      <c r="M34" s="53">
        <f t="shared" si="2"/>
        <v>46113</v>
      </c>
      <c r="N34" s="31">
        <f t="shared" si="3"/>
        <v>46568</v>
      </c>
      <c r="O34" s="29">
        <v>15</v>
      </c>
      <c r="P34" s="66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69"/>
    </row>
    <row r="35" spans="1:37" s="25" customFormat="1" ht="12.75" customHeight="1" x14ac:dyDescent="0.25">
      <c r="A35" s="16"/>
      <c r="B35" s="25" t="s">
        <v>11</v>
      </c>
      <c r="C35" s="8" t="s">
        <v>67</v>
      </c>
      <c r="D35" s="71" t="s">
        <v>67</v>
      </c>
      <c r="E35" s="6">
        <v>2006</v>
      </c>
      <c r="F35" s="27">
        <v>1</v>
      </c>
      <c r="G35" s="27">
        <f t="shared" si="0"/>
        <v>2</v>
      </c>
      <c r="H35" s="20"/>
      <c r="I35" s="67">
        <v>46205</v>
      </c>
      <c r="J35" s="28">
        <f t="shared" si="1"/>
        <v>47300</v>
      </c>
      <c r="K35" s="54">
        <v>3</v>
      </c>
      <c r="L35" s="47">
        <v>4</v>
      </c>
      <c r="M35" s="53">
        <f t="shared" si="2"/>
        <v>46205</v>
      </c>
      <c r="N35" s="31">
        <f t="shared" si="3"/>
        <v>46661</v>
      </c>
      <c r="O35" s="29">
        <v>15</v>
      </c>
      <c r="P35" s="66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69"/>
    </row>
    <row r="36" spans="1:37" s="25" customFormat="1" ht="12.75" customHeight="1" x14ac:dyDescent="0.25">
      <c r="A36" s="16"/>
      <c r="B36" s="25" t="s">
        <v>11</v>
      </c>
      <c r="C36" s="8" t="s">
        <v>68</v>
      </c>
      <c r="D36" s="71" t="s">
        <v>68</v>
      </c>
      <c r="E36" s="6">
        <v>2004</v>
      </c>
      <c r="F36" s="27">
        <v>1</v>
      </c>
      <c r="G36" s="27">
        <f t="shared" si="0"/>
        <v>2</v>
      </c>
      <c r="H36" s="20"/>
      <c r="I36" s="67">
        <v>46051</v>
      </c>
      <c r="J36" s="28">
        <f t="shared" si="1"/>
        <v>47146</v>
      </c>
      <c r="K36" s="54">
        <v>3</v>
      </c>
      <c r="L36" s="47">
        <v>4</v>
      </c>
      <c r="M36" s="53">
        <f t="shared" si="2"/>
        <v>46051</v>
      </c>
      <c r="N36" s="31">
        <f t="shared" si="3"/>
        <v>46505</v>
      </c>
      <c r="O36" s="29">
        <v>15</v>
      </c>
      <c r="P36" s="66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69"/>
    </row>
    <row r="37" spans="1:37" s="25" customFormat="1" ht="12.75" customHeight="1" x14ac:dyDescent="0.25">
      <c r="A37" s="16"/>
      <c r="B37" s="25" t="s">
        <v>11</v>
      </c>
      <c r="C37" s="8" t="s">
        <v>69</v>
      </c>
      <c r="D37" s="71" t="s">
        <v>69</v>
      </c>
      <c r="E37" s="6">
        <v>2000</v>
      </c>
      <c r="F37" s="44">
        <v>1</v>
      </c>
      <c r="G37" s="44">
        <f t="shared" si="0"/>
        <v>2</v>
      </c>
      <c r="H37" s="73"/>
      <c r="I37" s="67">
        <v>46205</v>
      </c>
      <c r="J37" s="28">
        <f t="shared" si="1"/>
        <v>47300</v>
      </c>
      <c r="K37" s="54">
        <v>3</v>
      </c>
      <c r="L37" s="47">
        <v>4</v>
      </c>
      <c r="M37" s="53">
        <f t="shared" si="2"/>
        <v>46205</v>
      </c>
      <c r="N37" s="31">
        <f t="shared" si="3"/>
        <v>46661</v>
      </c>
      <c r="O37" s="29">
        <v>15</v>
      </c>
      <c r="P37" s="66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69"/>
    </row>
    <row r="38" spans="1:37" s="25" customFormat="1" ht="12.75" customHeight="1" x14ac:dyDescent="0.25">
      <c r="A38" s="16"/>
      <c r="B38" s="25" t="s">
        <v>11</v>
      </c>
      <c r="C38" s="8" t="s">
        <v>70</v>
      </c>
      <c r="D38" s="71" t="s">
        <v>70</v>
      </c>
      <c r="E38" s="6">
        <v>1996</v>
      </c>
      <c r="F38" s="44">
        <v>1</v>
      </c>
      <c r="G38" s="44">
        <f t="shared" si="0"/>
        <v>2</v>
      </c>
      <c r="H38" s="73"/>
      <c r="I38" s="67">
        <v>46205</v>
      </c>
      <c r="J38" s="28">
        <f t="shared" si="1"/>
        <v>47300</v>
      </c>
      <c r="K38" s="54">
        <v>3</v>
      </c>
      <c r="L38" s="47">
        <v>4</v>
      </c>
      <c r="M38" s="53">
        <f t="shared" si="2"/>
        <v>46205</v>
      </c>
      <c r="N38" s="31">
        <f t="shared" si="3"/>
        <v>46661</v>
      </c>
      <c r="O38" s="29">
        <v>15</v>
      </c>
      <c r="P38" s="66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69"/>
    </row>
    <row r="39" spans="1:37" s="25" customFormat="1" ht="12.75" customHeight="1" x14ac:dyDescent="0.25">
      <c r="A39" s="16"/>
      <c r="B39" s="25" t="s">
        <v>11</v>
      </c>
      <c r="C39" s="8" t="s">
        <v>71</v>
      </c>
      <c r="D39" s="71" t="s">
        <v>72</v>
      </c>
      <c r="E39" s="6">
        <v>1990</v>
      </c>
      <c r="F39" s="44">
        <v>1</v>
      </c>
      <c r="G39" s="44">
        <f t="shared" si="0"/>
        <v>2</v>
      </c>
      <c r="H39" s="73"/>
      <c r="I39" s="67">
        <v>46127</v>
      </c>
      <c r="J39" s="28">
        <f t="shared" si="1"/>
        <v>47222</v>
      </c>
      <c r="K39" s="54">
        <v>3</v>
      </c>
      <c r="L39" s="47">
        <v>4</v>
      </c>
      <c r="M39" s="53">
        <f t="shared" si="2"/>
        <v>46127</v>
      </c>
      <c r="N39" s="31">
        <f t="shared" si="3"/>
        <v>46582</v>
      </c>
      <c r="O39" s="29">
        <v>15</v>
      </c>
      <c r="P39" s="66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69"/>
    </row>
    <row r="40" spans="1:37" s="25" customFormat="1" ht="12.75" customHeight="1" x14ac:dyDescent="0.25">
      <c r="A40" s="16"/>
      <c r="B40" s="25" t="s">
        <v>11</v>
      </c>
      <c r="C40" s="8" t="s">
        <v>73</v>
      </c>
      <c r="D40" s="71" t="s">
        <v>74</v>
      </c>
      <c r="E40" s="6">
        <v>1974</v>
      </c>
      <c r="F40" s="44">
        <v>1</v>
      </c>
      <c r="G40" s="44">
        <f t="shared" si="0"/>
        <v>2</v>
      </c>
      <c r="H40" s="73"/>
      <c r="I40" s="67">
        <v>46127</v>
      </c>
      <c r="J40" s="28">
        <f t="shared" si="1"/>
        <v>47222</v>
      </c>
      <c r="K40" s="54">
        <v>3</v>
      </c>
      <c r="L40" s="47">
        <v>4</v>
      </c>
      <c r="M40" s="53">
        <f t="shared" si="2"/>
        <v>46127</v>
      </c>
      <c r="N40" s="31">
        <f t="shared" si="3"/>
        <v>46582</v>
      </c>
      <c r="O40" s="29">
        <v>15</v>
      </c>
      <c r="P40" s="66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69"/>
    </row>
    <row r="41" spans="1:37" s="25" customFormat="1" ht="12.75" customHeight="1" thickBot="1" x14ac:dyDescent="0.3">
      <c r="A41" s="16"/>
      <c r="B41" s="25" t="s">
        <v>11</v>
      </c>
      <c r="C41" s="8" t="s">
        <v>75</v>
      </c>
      <c r="D41" s="71" t="s">
        <v>76</v>
      </c>
      <c r="E41" s="6">
        <v>1972</v>
      </c>
      <c r="F41" s="74">
        <v>1</v>
      </c>
      <c r="G41" s="44">
        <f t="shared" si="0"/>
        <v>2</v>
      </c>
      <c r="H41" s="73"/>
      <c r="I41" s="67">
        <v>46127</v>
      </c>
      <c r="J41" s="28">
        <f t="shared" si="1"/>
        <v>47222</v>
      </c>
      <c r="K41" s="54">
        <v>3</v>
      </c>
      <c r="L41" s="47">
        <v>4</v>
      </c>
      <c r="M41" s="53">
        <f t="shared" si="2"/>
        <v>46127</v>
      </c>
      <c r="N41" s="31">
        <f t="shared" si="3"/>
        <v>46582</v>
      </c>
      <c r="O41" s="29">
        <v>15</v>
      </c>
      <c r="P41" s="66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69"/>
    </row>
    <row r="42" spans="1:37" ht="12.65" customHeight="1" thickBot="1" x14ac:dyDescent="0.3">
      <c r="A42" s="16"/>
      <c r="C42" s="32"/>
      <c r="D42" s="17"/>
      <c r="E42" s="18"/>
      <c r="F42" s="30">
        <f>SUM(F14:F41)</f>
        <v>28</v>
      </c>
      <c r="H42" s="20"/>
      <c r="I42" s="52"/>
      <c r="J42" s="21"/>
      <c r="K42" s="19"/>
      <c r="L42" s="22"/>
      <c r="M42" s="65"/>
      <c r="N42" s="23"/>
      <c r="O42" s="22"/>
      <c r="P42" s="66"/>
    </row>
    <row r="43" spans="1:37" s="25" customFormat="1" ht="12.75" customHeight="1" x14ac:dyDescent="0.25">
      <c r="A43" s="16"/>
      <c r="B43" s="7" t="s">
        <v>17</v>
      </c>
      <c r="C43" s="8" t="s">
        <v>77</v>
      </c>
      <c r="D43" s="71" t="s">
        <v>78</v>
      </c>
      <c r="E43" s="6">
        <v>2012</v>
      </c>
      <c r="F43" s="44">
        <v>1</v>
      </c>
      <c r="G43" s="44">
        <f t="shared" ref="G43:G51" si="4">F43*2</f>
        <v>2</v>
      </c>
      <c r="H43" s="73"/>
      <c r="I43" s="67">
        <v>46117</v>
      </c>
      <c r="J43" s="28">
        <f t="shared" ref="J43:J51" si="5">EDATE(I43,36)-1</f>
        <v>47212</v>
      </c>
      <c r="K43" s="54">
        <v>3</v>
      </c>
      <c r="L43" s="47">
        <v>20</v>
      </c>
      <c r="M43" s="53">
        <f t="shared" ref="M43:M51" si="6">I43</f>
        <v>46117</v>
      </c>
      <c r="N43" s="31">
        <f t="shared" ref="N43:N51" si="7">EDATE(M43,15)-1</f>
        <v>46572</v>
      </c>
      <c r="O43" s="29">
        <v>15</v>
      </c>
      <c r="P43" s="66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69"/>
    </row>
    <row r="44" spans="1:37" s="25" customFormat="1" ht="12.75" customHeight="1" x14ac:dyDescent="0.25">
      <c r="A44" s="16"/>
      <c r="B44" s="7" t="s">
        <v>17</v>
      </c>
      <c r="C44" s="8" t="s">
        <v>79</v>
      </c>
      <c r="D44" s="71" t="s">
        <v>80</v>
      </c>
      <c r="E44" s="6">
        <v>2009</v>
      </c>
      <c r="F44" s="44">
        <v>1</v>
      </c>
      <c r="G44" s="44">
        <f t="shared" si="4"/>
        <v>2</v>
      </c>
      <c r="H44" s="73"/>
      <c r="I44" s="67">
        <v>46113</v>
      </c>
      <c r="J44" s="28">
        <f t="shared" si="5"/>
        <v>47208</v>
      </c>
      <c r="K44" s="54">
        <v>3</v>
      </c>
      <c r="L44" s="47">
        <v>20</v>
      </c>
      <c r="M44" s="53">
        <f t="shared" si="6"/>
        <v>46113</v>
      </c>
      <c r="N44" s="31">
        <f t="shared" si="7"/>
        <v>46568</v>
      </c>
      <c r="O44" s="29">
        <v>15</v>
      </c>
      <c r="P44" s="66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69"/>
    </row>
    <row r="45" spans="1:37" s="25" customFormat="1" ht="12.75" customHeight="1" x14ac:dyDescent="0.25">
      <c r="A45" s="16"/>
      <c r="B45" s="7" t="s">
        <v>17</v>
      </c>
      <c r="C45" s="8" t="s">
        <v>81</v>
      </c>
      <c r="D45" s="71" t="s">
        <v>81</v>
      </c>
      <c r="E45" s="6">
        <v>2006</v>
      </c>
      <c r="F45" s="44">
        <v>1</v>
      </c>
      <c r="G45" s="44">
        <f t="shared" si="4"/>
        <v>2</v>
      </c>
      <c r="H45" s="73"/>
      <c r="I45" s="67">
        <v>46082</v>
      </c>
      <c r="J45" s="28">
        <f t="shared" si="5"/>
        <v>47177</v>
      </c>
      <c r="K45" s="54">
        <v>3</v>
      </c>
      <c r="L45" s="47">
        <v>20</v>
      </c>
      <c r="M45" s="53">
        <f t="shared" si="6"/>
        <v>46082</v>
      </c>
      <c r="N45" s="31">
        <f t="shared" si="7"/>
        <v>46538</v>
      </c>
      <c r="O45" s="29">
        <v>15</v>
      </c>
      <c r="P45" s="66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69"/>
    </row>
    <row r="46" spans="1:37" s="25" customFormat="1" ht="12.75" customHeight="1" x14ac:dyDescent="0.25">
      <c r="A46" s="16"/>
      <c r="B46" s="7" t="s">
        <v>17</v>
      </c>
      <c r="C46" s="8" t="s">
        <v>82</v>
      </c>
      <c r="D46" s="71" t="s">
        <v>83</v>
      </c>
      <c r="E46" s="6">
        <v>2002</v>
      </c>
      <c r="F46" s="44">
        <v>1</v>
      </c>
      <c r="G46" s="44">
        <f t="shared" si="4"/>
        <v>2</v>
      </c>
      <c r="H46" s="73"/>
      <c r="I46" s="67">
        <v>46143</v>
      </c>
      <c r="J46" s="28">
        <f t="shared" si="5"/>
        <v>47238</v>
      </c>
      <c r="K46" s="54">
        <v>3</v>
      </c>
      <c r="L46" s="47">
        <v>20</v>
      </c>
      <c r="M46" s="53">
        <f t="shared" si="6"/>
        <v>46143</v>
      </c>
      <c r="N46" s="31">
        <f t="shared" si="7"/>
        <v>46599</v>
      </c>
      <c r="O46" s="29">
        <v>15</v>
      </c>
      <c r="P46" s="66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69"/>
    </row>
    <row r="47" spans="1:37" s="25" customFormat="1" ht="12.75" customHeight="1" x14ac:dyDescent="0.25">
      <c r="A47" s="16"/>
      <c r="B47" s="7" t="s">
        <v>17</v>
      </c>
      <c r="C47" s="8" t="s">
        <v>84</v>
      </c>
      <c r="D47" s="71" t="s">
        <v>85</v>
      </c>
      <c r="E47" s="6">
        <v>2001</v>
      </c>
      <c r="F47" s="44">
        <v>1</v>
      </c>
      <c r="G47" s="44">
        <f t="shared" si="4"/>
        <v>2</v>
      </c>
      <c r="H47" s="73"/>
      <c r="I47" s="67">
        <v>46054</v>
      </c>
      <c r="J47" s="28">
        <f t="shared" si="5"/>
        <v>47149</v>
      </c>
      <c r="K47" s="54">
        <v>3</v>
      </c>
      <c r="L47" s="47">
        <v>20</v>
      </c>
      <c r="M47" s="53">
        <f t="shared" si="6"/>
        <v>46054</v>
      </c>
      <c r="N47" s="31">
        <f t="shared" si="7"/>
        <v>46507</v>
      </c>
      <c r="O47" s="29">
        <v>15</v>
      </c>
      <c r="P47" s="66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69"/>
    </row>
    <row r="48" spans="1:37" s="25" customFormat="1" ht="12.75" customHeight="1" x14ac:dyDescent="0.25">
      <c r="A48" s="16"/>
      <c r="B48" s="7" t="s">
        <v>17</v>
      </c>
      <c r="C48" s="8" t="s">
        <v>86</v>
      </c>
      <c r="D48" s="71" t="s">
        <v>87</v>
      </c>
      <c r="E48" s="6">
        <v>1998</v>
      </c>
      <c r="F48" s="44">
        <v>1</v>
      </c>
      <c r="G48" s="44">
        <f t="shared" si="4"/>
        <v>2</v>
      </c>
      <c r="H48" s="73"/>
      <c r="I48" s="67">
        <v>46143</v>
      </c>
      <c r="J48" s="28">
        <f t="shared" si="5"/>
        <v>47238</v>
      </c>
      <c r="K48" s="54">
        <v>3</v>
      </c>
      <c r="L48" s="47">
        <v>20</v>
      </c>
      <c r="M48" s="53">
        <f t="shared" si="6"/>
        <v>46143</v>
      </c>
      <c r="N48" s="31">
        <f t="shared" si="7"/>
        <v>46599</v>
      </c>
      <c r="O48" s="29">
        <v>15</v>
      </c>
      <c r="P48" s="66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69"/>
    </row>
    <row r="49" spans="1:37" s="25" customFormat="1" ht="12.75" customHeight="1" x14ac:dyDescent="0.25">
      <c r="A49" s="16"/>
      <c r="B49" s="7" t="s">
        <v>17</v>
      </c>
      <c r="C49" s="8" t="s">
        <v>88</v>
      </c>
      <c r="D49" s="71" t="s">
        <v>88</v>
      </c>
      <c r="E49" s="6">
        <v>1998</v>
      </c>
      <c r="F49" s="44">
        <v>1</v>
      </c>
      <c r="G49" s="44">
        <f t="shared" si="4"/>
        <v>2</v>
      </c>
      <c r="H49" s="73"/>
      <c r="I49" s="67">
        <v>46082</v>
      </c>
      <c r="J49" s="28">
        <f t="shared" si="5"/>
        <v>47177</v>
      </c>
      <c r="K49" s="54">
        <v>3</v>
      </c>
      <c r="L49" s="47">
        <v>20</v>
      </c>
      <c r="M49" s="53">
        <f t="shared" si="6"/>
        <v>46082</v>
      </c>
      <c r="N49" s="31">
        <f t="shared" si="7"/>
        <v>46538</v>
      </c>
      <c r="O49" s="29">
        <v>15</v>
      </c>
      <c r="P49" s="66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69"/>
    </row>
    <row r="50" spans="1:37" s="25" customFormat="1" ht="12.75" customHeight="1" x14ac:dyDescent="0.25">
      <c r="A50" s="16"/>
      <c r="B50" s="7" t="s">
        <v>17</v>
      </c>
      <c r="C50" s="8" t="s">
        <v>89</v>
      </c>
      <c r="D50" s="71" t="s">
        <v>90</v>
      </c>
      <c r="E50" s="6">
        <v>1993</v>
      </c>
      <c r="F50" s="44">
        <v>1</v>
      </c>
      <c r="G50" s="44">
        <f t="shared" si="4"/>
        <v>2</v>
      </c>
      <c r="H50" s="73"/>
      <c r="I50" s="67">
        <v>46054</v>
      </c>
      <c r="J50" s="28">
        <f t="shared" si="5"/>
        <v>47149</v>
      </c>
      <c r="K50" s="54">
        <v>3</v>
      </c>
      <c r="L50" s="47">
        <v>20</v>
      </c>
      <c r="M50" s="53">
        <f t="shared" si="6"/>
        <v>46054</v>
      </c>
      <c r="N50" s="31">
        <f t="shared" si="7"/>
        <v>46507</v>
      </c>
      <c r="O50" s="29">
        <v>15</v>
      </c>
      <c r="P50" s="66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69"/>
    </row>
    <row r="51" spans="1:37" s="25" customFormat="1" ht="12.75" customHeight="1" thickBot="1" x14ac:dyDescent="0.3">
      <c r="A51" s="16"/>
      <c r="B51" s="7" t="s">
        <v>17</v>
      </c>
      <c r="C51" s="8" t="s">
        <v>91</v>
      </c>
      <c r="D51" s="71" t="s">
        <v>92</v>
      </c>
      <c r="E51" s="6">
        <v>1991</v>
      </c>
      <c r="F51" s="44">
        <v>1</v>
      </c>
      <c r="G51" s="44">
        <f t="shared" si="4"/>
        <v>2</v>
      </c>
      <c r="H51" s="73"/>
      <c r="I51" s="67">
        <v>46082</v>
      </c>
      <c r="J51" s="28">
        <f t="shared" si="5"/>
        <v>47177</v>
      </c>
      <c r="K51" s="54">
        <v>3</v>
      </c>
      <c r="L51" s="47">
        <v>20</v>
      </c>
      <c r="M51" s="53">
        <f t="shared" si="6"/>
        <v>46082</v>
      </c>
      <c r="N51" s="31">
        <f t="shared" si="7"/>
        <v>46538</v>
      </c>
      <c r="O51" s="29">
        <v>15</v>
      </c>
      <c r="P51" s="66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69"/>
    </row>
    <row r="52" spans="1:37" ht="12.65" customHeight="1" thickBot="1" x14ac:dyDescent="0.3">
      <c r="A52" s="16"/>
      <c r="C52" s="32"/>
      <c r="D52" s="17"/>
      <c r="E52" s="18"/>
      <c r="F52" s="30">
        <f>SUM(F43:F51)</f>
        <v>9</v>
      </c>
      <c r="H52" s="20"/>
      <c r="I52" s="52"/>
      <c r="J52" s="21"/>
      <c r="K52" s="19"/>
      <c r="L52" s="22"/>
      <c r="M52" s="65"/>
      <c r="N52" s="23"/>
      <c r="O52" s="22"/>
      <c r="P52" s="66"/>
    </row>
    <row r="53" spans="1:37" s="25" customFormat="1" ht="12.75" customHeight="1" x14ac:dyDescent="0.25">
      <c r="A53" s="16"/>
      <c r="B53" s="25" t="s">
        <v>13</v>
      </c>
      <c r="C53" s="75" t="s">
        <v>93</v>
      </c>
      <c r="D53" s="75" t="s">
        <v>94</v>
      </c>
      <c r="E53" s="6">
        <v>2000</v>
      </c>
      <c r="F53" s="44">
        <v>23</v>
      </c>
      <c r="G53" s="44">
        <v>23</v>
      </c>
      <c r="H53" s="20"/>
      <c r="I53" s="67">
        <v>46054</v>
      </c>
      <c r="J53" s="28">
        <f t="shared" ref="J53:J75" si="8">EDATE(I53,36)-1</f>
        <v>47149</v>
      </c>
      <c r="K53" s="54">
        <v>3</v>
      </c>
      <c r="L53" s="47">
        <v>3</v>
      </c>
      <c r="M53" s="76" t="s">
        <v>16</v>
      </c>
      <c r="N53" s="36" t="s">
        <v>16</v>
      </c>
      <c r="O53" s="37" t="s">
        <v>16</v>
      </c>
      <c r="P53" s="66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69"/>
    </row>
    <row r="54" spans="1:37" s="25" customFormat="1" ht="12.75" customHeight="1" x14ac:dyDescent="0.25">
      <c r="A54" s="16"/>
      <c r="B54" s="25" t="s">
        <v>13</v>
      </c>
      <c r="C54" s="75" t="s">
        <v>95</v>
      </c>
      <c r="D54" s="75" t="s">
        <v>96</v>
      </c>
      <c r="E54" s="6">
        <v>2001</v>
      </c>
      <c r="F54" s="44">
        <v>23</v>
      </c>
      <c r="G54" s="44">
        <v>23</v>
      </c>
      <c r="H54" s="20"/>
      <c r="I54" s="67">
        <v>46054</v>
      </c>
      <c r="J54" s="28">
        <f t="shared" si="8"/>
        <v>47149</v>
      </c>
      <c r="K54" s="54">
        <v>3</v>
      </c>
      <c r="L54" s="47">
        <v>3</v>
      </c>
      <c r="M54" s="76" t="s">
        <v>16</v>
      </c>
      <c r="N54" s="36" t="s">
        <v>16</v>
      </c>
      <c r="O54" s="37" t="s">
        <v>16</v>
      </c>
      <c r="P54" s="66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69"/>
    </row>
    <row r="55" spans="1:37" s="25" customFormat="1" ht="12.75" customHeight="1" x14ac:dyDescent="0.25">
      <c r="A55" s="16"/>
      <c r="B55" s="25" t="s">
        <v>13</v>
      </c>
      <c r="C55" s="75" t="s">
        <v>97</v>
      </c>
      <c r="D55" s="75" t="s">
        <v>98</v>
      </c>
      <c r="E55" s="6">
        <v>2002</v>
      </c>
      <c r="F55" s="44">
        <v>23</v>
      </c>
      <c r="G55" s="44">
        <v>23.5</v>
      </c>
      <c r="H55" s="20"/>
      <c r="I55" s="67">
        <v>46082</v>
      </c>
      <c r="J55" s="28">
        <f t="shared" si="8"/>
        <v>47177</v>
      </c>
      <c r="K55" s="54">
        <v>3</v>
      </c>
      <c r="L55" s="47">
        <v>3</v>
      </c>
      <c r="M55" s="76" t="s">
        <v>16</v>
      </c>
      <c r="N55" s="36" t="s">
        <v>16</v>
      </c>
      <c r="O55" s="37" t="s">
        <v>16</v>
      </c>
      <c r="P55" s="66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69"/>
    </row>
    <row r="56" spans="1:37" s="25" customFormat="1" ht="12.75" customHeight="1" x14ac:dyDescent="0.25">
      <c r="A56" s="16"/>
      <c r="B56" s="25" t="s">
        <v>13</v>
      </c>
      <c r="C56" s="75" t="s">
        <v>99</v>
      </c>
      <c r="D56" s="75" t="s">
        <v>100</v>
      </c>
      <c r="E56" s="6">
        <v>2004</v>
      </c>
      <c r="F56" s="44">
        <v>24</v>
      </c>
      <c r="G56" s="44">
        <v>25</v>
      </c>
      <c r="H56" s="20"/>
      <c r="I56" s="67">
        <v>46157</v>
      </c>
      <c r="J56" s="28">
        <f t="shared" si="8"/>
        <v>47252</v>
      </c>
      <c r="K56" s="54">
        <v>3</v>
      </c>
      <c r="L56" s="47">
        <v>3</v>
      </c>
      <c r="M56" s="76" t="s">
        <v>16</v>
      </c>
      <c r="N56" s="36" t="s">
        <v>16</v>
      </c>
      <c r="O56" s="37" t="s">
        <v>16</v>
      </c>
      <c r="P56" s="6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69"/>
    </row>
    <row r="57" spans="1:37" s="25" customFormat="1" ht="12.75" customHeight="1" x14ac:dyDescent="0.25">
      <c r="A57" s="16"/>
      <c r="B57" s="25" t="s">
        <v>13</v>
      </c>
      <c r="C57" s="75" t="s">
        <v>101</v>
      </c>
      <c r="D57" s="75" t="s">
        <v>102</v>
      </c>
      <c r="E57" s="6">
        <v>2005</v>
      </c>
      <c r="F57" s="44">
        <v>24</v>
      </c>
      <c r="G57" s="44">
        <v>24</v>
      </c>
      <c r="H57" s="20"/>
      <c r="I57" s="67">
        <v>46054</v>
      </c>
      <c r="J57" s="28">
        <f t="shared" si="8"/>
        <v>47149</v>
      </c>
      <c r="K57" s="54">
        <v>3</v>
      </c>
      <c r="L57" s="47">
        <v>3</v>
      </c>
      <c r="M57" s="76" t="s">
        <v>16</v>
      </c>
      <c r="N57" s="36" t="s">
        <v>16</v>
      </c>
      <c r="O57" s="37" t="s">
        <v>16</v>
      </c>
      <c r="P57" s="66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69"/>
    </row>
    <row r="58" spans="1:37" s="25" customFormat="1" ht="12.75" customHeight="1" x14ac:dyDescent="0.25">
      <c r="A58" s="16"/>
      <c r="B58" s="25" t="s">
        <v>13</v>
      </c>
      <c r="C58" s="75" t="s">
        <v>103</v>
      </c>
      <c r="D58" s="75" t="s">
        <v>104</v>
      </c>
      <c r="E58" s="6">
        <v>2006</v>
      </c>
      <c r="F58" s="44">
        <v>24</v>
      </c>
      <c r="G58" s="44">
        <v>24</v>
      </c>
      <c r="H58" s="20"/>
      <c r="I58" s="67">
        <v>46082</v>
      </c>
      <c r="J58" s="28">
        <f t="shared" si="8"/>
        <v>47177</v>
      </c>
      <c r="K58" s="54">
        <v>3</v>
      </c>
      <c r="L58" s="47">
        <v>3</v>
      </c>
      <c r="M58" s="76" t="s">
        <v>16</v>
      </c>
      <c r="N58" s="36" t="s">
        <v>16</v>
      </c>
      <c r="O58" s="37" t="s">
        <v>16</v>
      </c>
      <c r="P58" s="66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69"/>
    </row>
    <row r="59" spans="1:37" s="25" customFormat="1" ht="12.75" customHeight="1" x14ac:dyDescent="0.25">
      <c r="A59" s="16"/>
      <c r="B59" s="25" t="s">
        <v>13</v>
      </c>
      <c r="C59" s="75" t="s">
        <v>105</v>
      </c>
      <c r="D59" s="75" t="s">
        <v>106</v>
      </c>
      <c r="E59" s="6">
        <v>2007</v>
      </c>
      <c r="F59" s="44">
        <v>17</v>
      </c>
      <c r="G59" s="44">
        <v>17</v>
      </c>
      <c r="H59" s="20"/>
      <c r="I59" s="67">
        <v>46082</v>
      </c>
      <c r="J59" s="28">
        <f t="shared" si="8"/>
        <v>47177</v>
      </c>
      <c r="K59" s="54">
        <v>3</v>
      </c>
      <c r="L59" s="47">
        <v>3</v>
      </c>
      <c r="M59" s="76" t="s">
        <v>16</v>
      </c>
      <c r="N59" s="36" t="s">
        <v>16</v>
      </c>
      <c r="O59" s="37" t="s">
        <v>16</v>
      </c>
      <c r="P59" s="66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69"/>
    </row>
    <row r="60" spans="1:37" s="25" customFormat="1" ht="12.75" customHeight="1" x14ac:dyDescent="0.25">
      <c r="A60" s="16"/>
      <c r="B60" s="25" t="s">
        <v>13</v>
      </c>
      <c r="C60" s="75" t="s">
        <v>107</v>
      </c>
      <c r="D60" s="75" t="s">
        <v>108</v>
      </c>
      <c r="E60" s="6">
        <v>2009</v>
      </c>
      <c r="F60" s="44">
        <v>23</v>
      </c>
      <c r="G60" s="44">
        <v>23</v>
      </c>
      <c r="H60" s="20"/>
      <c r="I60" s="67">
        <v>46266</v>
      </c>
      <c r="J60" s="28">
        <f t="shared" si="8"/>
        <v>47361</v>
      </c>
      <c r="K60" s="54">
        <v>3</v>
      </c>
      <c r="L60" s="47">
        <v>3</v>
      </c>
      <c r="M60" s="76" t="s">
        <v>16</v>
      </c>
      <c r="N60" s="36" t="s">
        <v>16</v>
      </c>
      <c r="O60" s="37" t="s">
        <v>16</v>
      </c>
      <c r="P60" s="66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69"/>
    </row>
    <row r="61" spans="1:37" s="25" customFormat="1" ht="12.75" customHeight="1" x14ac:dyDescent="0.25">
      <c r="A61" s="16"/>
      <c r="B61" s="25" t="s">
        <v>13</v>
      </c>
      <c r="C61" s="75" t="s">
        <v>109</v>
      </c>
      <c r="D61" s="75" t="s">
        <v>110</v>
      </c>
      <c r="E61" s="6">
        <v>2011</v>
      </c>
      <c r="F61" s="44">
        <v>22</v>
      </c>
      <c r="G61" s="44">
        <v>22</v>
      </c>
      <c r="H61" s="20"/>
      <c r="I61" s="67">
        <v>46082</v>
      </c>
      <c r="J61" s="28">
        <f t="shared" si="8"/>
        <v>47177</v>
      </c>
      <c r="K61" s="54">
        <v>3</v>
      </c>
      <c r="L61" s="47">
        <v>3</v>
      </c>
      <c r="M61" s="76" t="s">
        <v>16</v>
      </c>
      <c r="N61" s="36" t="s">
        <v>16</v>
      </c>
      <c r="O61" s="37" t="s">
        <v>16</v>
      </c>
      <c r="P61" s="66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69"/>
    </row>
    <row r="62" spans="1:37" s="25" customFormat="1" ht="12.75" customHeight="1" x14ac:dyDescent="0.25">
      <c r="A62" s="16"/>
      <c r="B62" s="25" t="s">
        <v>13</v>
      </c>
      <c r="C62" s="75" t="s">
        <v>111</v>
      </c>
      <c r="D62" s="75" t="s">
        <v>112</v>
      </c>
      <c r="E62" s="6">
        <v>2013</v>
      </c>
      <c r="F62" s="44">
        <v>22</v>
      </c>
      <c r="G62" s="44">
        <v>22</v>
      </c>
      <c r="H62" s="20"/>
      <c r="I62" s="67">
        <v>46082</v>
      </c>
      <c r="J62" s="28">
        <f t="shared" si="8"/>
        <v>47177</v>
      </c>
      <c r="K62" s="54">
        <v>3</v>
      </c>
      <c r="L62" s="47">
        <v>3</v>
      </c>
      <c r="M62" s="76" t="s">
        <v>16</v>
      </c>
      <c r="N62" s="36" t="s">
        <v>16</v>
      </c>
      <c r="O62" s="37" t="s">
        <v>16</v>
      </c>
      <c r="P62" s="66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69"/>
    </row>
    <row r="63" spans="1:37" s="25" customFormat="1" ht="12.75" customHeight="1" x14ac:dyDescent="0.25">
      <c r="A63" s="16"/>
      <c r="B63" s="25" t="s">
        <v>13</v>
      </c>
      <c r="C63" s="75" t="s">
        <v>113</v>
      </c>
      <c r="D63" s="75" t="s">
        <v>114</v>
      </c>
      <c r="E63" s="6">
        <v>2015</v>
      </c>
      <c r="F63" s="44">
        <v>2</v>
      </c>
      <c r="G63" s="44">
        <v>2</v>
      </c>
      <c r="H63" s="20"/>
      <c r="I63" s="67">
        <v>46023</v>
      </c>
      <c r="J63" s="28">
        <f t="shared" si="8"/>
        <v>47118</v>
      </c>
      <c r="K63" s="54">
        <v>3</v>
      </c>
      <c r="L63" s="47">
        <v>3</v>
      </c>
      <c r="M63" s="76" t="s">
        <v>16</v>
      </c>
      <c r="N63" s="36" t="s">
        <v>16</v>
      </c>
      <c r="O63" s="37" t="s">
        <v>16</v>
      </c>
      <c r="P63" s="66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69"/>
    </row>
    <row r="64" spans="1:37" s="25" customFormat="1" ht="12.75" customHeight="1" x14ac:dyDescent="0.25">
      <c r="A64" s="16"/>
      <c r="B64" s="7" t="s">
        <v>15</v>
      </c>
      <c r="C64" s="26" t="s">
        <v>115</v>
      </c>
      <c r="D64" s="26" t="s">
        <v>115</v>
      </c>
      <c r="E64" s="6">
        <v>2020</v>
      </c>
      <c r="F64" s="44">
        <v>15</v>
      </c>
      <c r="G64" s="44">
        <v>15</v>
      </c>
      <c r="H64" s="20"/>
      <c r="I64" s="67">
        <v>46235</v>
      </c>
      <c r="J64" s="28">
        <f t="shared" si="8"/>
        <v>47330</v>
      </c>
      <c r="K64" s="27">
        <v>3</v>
      </c>
      <c r="L64" s="29">
        <v>3</v>
      </c>
      <c r="M64" s="76" t="s">
        <v>16</v>
      </c>
      <c r="N64" s="36" t="s">
        <v>16</v>
      </c>
      <c r="O64" s="37" t="s">
        <v>16</v>
      </c>
      <c r="P64" s="66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69"/>
    </row>
    <row r="65" spans="1:52" s="25" customFormat="1" ht="12.75" customHeight="1" x14ac:dyDescent="0.25">
      <c r="A65" s="16"/>
      <c r="B65" s="25" t="s">
        <v>13</v>
      </c>
      <c r="C65" s="35" t="s">
        <v>116</v>
      </c>
      <c r="D65" s="35" t="s">
        <v>117</v>
      </c>
      <c r="E65" s="6">
        <v>2008</v>
      </c>
      <c r="F65" s="44">
        <v>25</v>
      </c>
      <c r="G65" s="44">
        <v>25</v>
      </c>
      <c r="H65" s="20"/>
      <c r="I65" s="67">
        <v>46188</v>
      </c>
      <c r="J65" s="28">
        <f t="shared" si="8"/>
        <v>47283</v>
      </c>
      <c r="K65" s="27">
        <v>3</v>
      </c>
      <c r="L65" s="29">
        <v>3</v>
      </c>
      <c r="M65" s="76" t="s">
        <v>16</v>
      </c>
      <c r="N65" s="36" t="s">
        <v>16</v>
      </c>
      <c r="O65" s="37" t="s">
        <v>16</v>
      </c>
      <c r="P65" s="66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69"/>
    </row>
    <row r="66" spans="1:52" s="25" customFormat="1" ht="12.75" customHeight="1" x14ac:dyDescent="0.25">
      <c r="A66" s="16"/>
      <c r="B66" s="25" t="s">
        <v>13</v>
      </c>
      <c r="C66" s="35" t="s">
        <v>118</v>
      </c>
      <c r="D66" s="35" t="s">
        <v>119</v>
      </c>
      <c r="E66" s="6">
        <v>2009</v>
      </c>
      <c r="F66" s="44">
        <v>24</v>
      </c>
      <c r="G66" s="44">
        <v>24</v>
      </c>
      <c r="H66" s="20"/>
      <c r="I66" s="67">
        <v>46188</v>
      </c>
      <c r="J66" s="28">
        <f t="shared" si="8"/>
        <v>47283</v>
      </c>
      <c r="K66" s="27">
        <v>3</v>
      </c>
      <c r="L66" s="29">
        <v>3</v>
      </c>
      <c r="M66" s="76" t="s">
        <v>16</v>
      </c>
      <c r="N66" s="36" t="s">
        <v>16</v>
      </c>
      <c r="O66" s="37" t="s">
        <v>16</v>
      </c>
      <c r="P66" s="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69"/>
    </row>
    <row r="67" spans="1:52" s="25" customFormat="1" ht="12.75" customHeight="1" x14ac:dyDescent="0.25">
      <c r="A67" s="16"/>
      <c r="B67" s="25" t="s">
        <v>13</v>
      </c>
      <c r="C67" s="35" t="s">
        <v>120</v>
      </c>
      <c r="D67" s="35" t="s">
        <v>121</v>
      </c>
      <c r="E67" s="6">
        <v>2010</v>
      </c>
      <c r="F67" s="44">
        <v>24</v>
      </c>
      <c r="G67" s="44">
        <v>24</v>
      </c>
      <c r="H67" s="20"/>
      <c r="I67" s="67">
        <v>46188</v>
      </c>
      <c r="J67" s="28">
        <f t="shared" si="8"/>
        <v>47283</v>
      </c>
      <c r="K67" s="27">
        <v>3</v>
      </c>
      <c r="L67" s="29">
        <v>3</v>
      </c>
      <c r="M67" s="76" t="s">
        <v>16</v>
      </c>
      <c r="N67" s="36" t="s">
        <v>16</v>
      </c>
      <c r="O67" s="37" t="s">
        <v>16</v>
      </c>
      <c r="P67" s="66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69"/>
    </row>
    <row r="68" spans="1:52" s="25" customFormat="1" ht="12.75" customHeight="1" x14ac:dyDescent="0.25">
      <c r="A68" s="16"/>
      <c r="B68" s="25" t="s">
        <v>13</v>
      </c>
      <c r="C68" s="35" t="s">
        <v>122</v>
      </c>
      <c r="D68" s="35" t="s">
        <v>123</v>
      </c>
      <c r="E68" s="6">
        <v>2011</v>
      </c>
      <c r="F68" s="44">
        <v>24</v>
      </c>
      <c r="G68" s="44">
        <v>24</v>
      </c>
      <c r="H68" s="20"/>
      <c r="I68" s="67">
        <v>46188</v>
      </c>
      <c r="J68" s="28">
        <f t="shared" si="8"/>
        <v>47283</v>
      </c>
      <c r="K68" s="27">
        <v>3</v>
      </c>
      <c r="L68" s="29">
        <v>3</v>
      </c>
      <c r="M68" s="76" t="s">
        <v>16</v>
      </c>
      <c r="N68" s="36" t="s">
        <v>16</v>
      </c>
      <c r="O68" s="37" t="s">
        <v>16</v>
      </c>
      <c r="P68" s="66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69"/>
    </row>
    <row r="69" spans="1:52" s="25" customFormat="1" ht="12.75" customHeight="1" x14ac:dyDescent="0.25">
      <c r="A69" s="16"/>
      <c r="B69" s="25" t="s">
        <v>13</v>
      </c>
      <c r="C69" s="35" t="s">
        <v>124</v>
      </c>
      <c r="D69" s="35" t="s">
        <v>125</v>
      </c>
      <c r="E69" s="6">
        <v>2012</v>
      </c>
      <c r="F69" s="44">
        <v>24</v>
      </c>
      <c r="G69" s="44">
        <v>24</v>
      </c>
      <c r="H69" s="20"/>
      <c r="I69" s="67">
        <v>46188</v>
      </c>
      <c r="J69" s="28">
        <f t="shared" si="8"/>
        <v>47283</v>
      </c>
      <c r="K69" s="27">
        <v>3</v>
      </c>
      <c r="L69" s="29">
        <v>3</v>
      </c>
      <c r="M69" s="76" t="s">
        <v>16</v>
      </c>
      <c r="N69" s="36" t="s">
        <v>16</v>
      </c>
      <c r="O69" s="37" t="s">
        <v>16</v>
      </c>
      <c r="P69" s="66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69"/>
    </row>
    <row r="70" spans="1:52" s="25" customFormat="1" ht="12.75" customHeight="1" x14ac:dyDescent="0.25">
      <c r="A70" s="16"/>
      <c r="B70" s="25" t="s">
        <v>13</v>
      </c>
      <c r="C70" s="35" t="s">
        <v>126</v>
      </c>
      <c r="D70" s="35" t="s">
        <v>127</v>
      </c>
      <c r="E70" s="6">
        <v>2013</v>
      </c>
      <c r="F70" s="44">
        <v>24</v>
      </c>
      <c r="G70" s="44">
        <v>24</v>
      </c>
      <c r="H70" s="20"/>
      <c r="I70" s="67">
        <v>46188</v>
      </c>
      <c r="J70" s="28">
        <f t="shared" si="8"/>
        <v>47283</v>
      </c>
      <c r="K70" s="27">
        <v>3</v>
      </c>
      <c r="L70" s="29">
        <v>3</v>
      </c>
      <c r="M70" s="76" t="s">
        <v>16</v>
      </c>
      <c r="N70" s="36" t="s">
        <v>16</v>
      </c>
      <c r="O70" s="37" t="s">
        <v>16</v>
      </c>
      <c r="P70" s="66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69"/>
    </row>
    <row r="71" spans="1:52" s="25" customFormat="1" ht="12.75" customHeight="1" x14ac:dyDescent="0.25">
      <c r="A71" s="16"/>
      <c r="B71" s="25" t="s">
        <v>13</v>
      </c>
      <c r="C71" s="35" t="s">
        <v>128</v>
      </c>
      <c r="D71" s="35" t="s">
        <v>129</v>
      </c>
      <c r="E71" s="6">
        <v>2014</v>
      </c>
      <c r="F71" s="44">
        <v>24</v>
      </c>
      <c r="G71" s="44">
        <v>24</v>
      </c>
      <c r="H71" s="20"/>
      <c r="I71" s="67">
        <v>46188</v>
      </c>
      <c r="J71" s="28">
        <f t="shared" si="8"/>
        <v>47283</v>
      </c>
      <c r="K71" s="27">
        <v>3</v>
      </c>
      <c r="L71" s="29">
        <v>3</v>
      </c>
      <c r="M71" s="76" t="s">
        <v>16</v>
      </c>
      <c r="N71" s="36" t="s">
        <v>16</v>
      </c>
      <c r="O71" s="37" t="s">
        <v>16</v>
      </c>
      <c r="P71" s="66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69"/>
    </row>
    <row r="72" spans="1:52" s="25" customFormat="1" ht="12.75" customHeight="1" x14ac:dyDescent="0.25">
      <c r="A72" s="16"/>
      <c r="B72" s="25" t="s">
        <v>13</v>
      </c>
      <c r="C72" s="35" t="s">
        <v>130</v>
      </c>
      <c r="D72" s="35" t="s">
        <v>131</v>
      </c>
      <c r="E72" s="6">
        <v>2015</v>
      </c>
      <c r="F72" s="44">
        <v>24</v>
      </c>
      <c r="G72" s="44">
        <v>24</v>
      </c>
      <c r="H72" s="20"/>
      <c r="I72" s="67">
        <v>46188</v>
      </c>
      <c r="J72" s="28">
        <f t="shared" si="8"/>
        <v>47283</v>
      </c>
      <c r="K72" s="27">
        <v>3</v>
      </c>
      <c r="L72" s="29">
        <v>3</v>
      </c>
      <c r="M72" s="76" t="s">
        <v>16</v>
      </c>
      <c r="N72" s="36" t="s">
        <v>16</v>
      </c>
      <c r="O72" s="37" t="s">
        <v>16</v>
      </c>
      <c r="P72" s="66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69"/>
    </row>
    <row r="73" spans="1:52" s="25" customFormat="1" ht="12.75" customHeight="1" x14ac:dyDescent="0.25">
      <c r="A73" s="16"/>
      <c r="B73" s="25" t="s">
        <v>13</v>
      </c>
      <c r="C73" s="35" t="s">
        <v>132</v>
      </c>
      <c r="D73" s="35" t="s">
        <v>133</v>
      </c>
      <c r="E73" s="6">
        <v>2016</v>
      </c>
      <c r="F73" s="44">
        <v>24</v>
      </c>
      <c r="G73" s="44">
        <v>24</v>
      </c>
      <c r="H73" s="20"/>
      <c r="I73" s="67">
        <v>46188</v>
      </c>
      <c r="J73" s="28">
        <f t="shared" si="8"/>
        <v>47283</v>
      </c>
      <c r="K73" s="27">
        <v>3</v>
      </c>
      <c r="L73" s="29">
        <v>3</v>
      </c>
      <c r="M73" s="76" t="s">
        <v>16</v>
      </c>
      <c r="N73" s="36" t="s">
        <v>16</v>
      </c>
      <c r="O73" s="37" t="s">
        <v>16</v>
      </c>
      <c r="P73" s="66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69"/>
    </row>
    <row r="74" spans="1:52" s="25" customFormat="1" ht="12.75" customHeight="1" x14ac:dyDescent="0.25">
      <c r="A74" s="16"/>
      <c r="B74" s="25" t="s">
        <v>13</v>
      </c>
      <c r="C74" s="35" t="s">
        <v>134</v>
      </c>
      <c r="D74" s="35" t="s">
        <v>135</v>
      </c>
      <c r="E74" s="6">
        <v>2017</v>
      </c>
      <c r="F74" s="44">
        <v>24</v>
      </c>
      <c r="G74" s="44">
        <v>24</v>
      </c>
      <c r="H74" s="20"/>
      <c r="I74" s="67">
        <v>46188</v>
      </c>
      <c r="J74" s="28">
        <f t="shared" si="8"/>
        <v>47283</v>
      </c>
      <c r="K74" s="27">
        <v>3</v>
      </c>
      <c r="L74" s="29">
        <v>3</v>
      </c>
      <c r="M74" s="76" t="s">
        <v>16</v>
      </c>
      <c r="N74" s="36" t="s">
        <v>16</v>
      </c>
      <c r="O74" s="37" t="s">
        <v>16</v>
      </c>
      <c r="P74" s="66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69"/>
    </row>
    <row r="75" spans="1:52" s="83" customFormat="1" ht="12.75" customHeight="1" x14ac:dyDescent="0.25">
      <c r="A75" s="80"/>
      <c r="B75" s="25" t="s">
        <v>13</v>
      </c>
      <c r="C75" s="35" t="s">
        <v>18</v>
      </c>
      <c r="D75" s="35" t="s">
        <v>18</v>
      </c>
      <c r="E75" s="6">
        <v>2015</v>
      </c>
      <c r="F75" s="44">
        <v>24</v>
      </c>
      <c r="G75" s="44">
        <v>24</v>
      </c>
      <c r="H75" s="20"/>
      <c r="I75" s="67">
        <v>46023</v>
      </c>
      <c r="J75" s="28">
        <f t="shared" si="8"/>
        <v>47118</v>
      </c>
      <c r="K75" s="34">
        <v>3</v>
      </c>
      <c r="L75" s="49">
        <v>3</v>
      </c>
      <c r="M75" s="89" t="s">
        <v>16</v>
      </c>
      <c r="N75" s="90" t="s">
        <v>16</v>
      </c>
      <c r="O75" s="91" t="s">
        <v>16</v>
      </c>
      <c r="P75" s="81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</row>
    <row r="76" spans="1:52" s="25" customFormat="1" ht="12.75" customHeight="1" x14ac:dyDescent="0.25">
      <c r="A76" s="16"/>
      <c r="B76" s="7" t="s">
        <v>15</v>
      </c>
      <c r="C76" s="35" t="s">
        <v>136</v>
      </c>
      <c r="D76" s="35" t="s">
        <v>137</v>
      </c>
      <c r="E76" s="6">
        <v>2021</v>
      </c>
      <c r="F76" s="44">
        <v>21</v>
      </c>
      <c r="G76" s="44">
        <v>21</v>
      </c>
      <c r="H76" s="20"/>
      <c r="I76" s="67">
        <v>46023</v>
      </c>
      <c r="J76" s="28">
        <f>EDATE(I76,24)-1</f>
        <v>46752</v>
      </c>
      <c r="K76" s="27">
        <v>2</v>
      </c>
      <c r="L76" s="29">
        <v>3</v>
      </c>
      <c r="M76" s="76" t="s">
        <v>16</v>
      </c>
      <c r="N76" s="36" t="s">
        <v>16</v>
      </c>
      <c r="O76" s="37" t="s">
        <v>16</v>
      </c>
      <c r="P76" s="6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69"/>
    </row>
    <row r="77" spans="1:52" s="25" customFormat="1" ht="12.75" customHeight="1" x14ac:dyDescent="0.25">
      <c r="A77" s="16"/>
      <c r="B77" s="25" t="s">
        <v>13</v>
      </c>
      <c r="C77" s="35" t="s">
        <v>138</v>
      </c>
      <c r="D77" s="35" t="s">
        <v>138</v>
      </c>
      <c r="E77" s="6">
        <v>2012</v>
      </c>
      <c r="F77" s="44">
        <v>24</v>
      </c>
      <c r="G77" s="44">
        <v>24</v>
      </c>
      <c r="H77" s="20"/>
      <c r="I77" s="67">
        <v>46113</v>
      </c>
      <c r="J77" s="28">
        <f t="shared" ref="J77:J83" si="9">EDATE(I77,36)-1</f>
        <v>47208</v>
      </c>
      <c r="K77" s="27">
        <v>3</v>
      </c>
      <c r="L77" s="48">
        <v>3</v>
      </c>
      <c r="M77" s="76" t="s">
        <v>16</v>
      </c>
      <c r="N77" s="36" t="s">
        <v>16</v>
      </c>
      <c r="O77" s="37" t="s">
        <v>16</v>
      </c>
      <c r="P77" s="66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69"/>
    </row>
    <row r="78" spans="1:52" s="25" customFormat="1" ht="12.75" customHeight="1" x14ac:dyDescent="0.25">
      <c r="A78" s="16"/>
      <c r="B78" s="25" t="s">
        <v>13</v>
      </c>
      <c r="C78" s="35" t="s">
        <v>139</v>
      </c>
      <c r="D78" s="35" t="s">
        <v>139</v>
      </c>
      <c r="E78" s="6">
        <v>2013</v>
      </c>
      <c r="F78" s="44">
        <v>24</v>
      </c>
      <c r="G78" s="44">
        <v>24</v>
      </c>
      <c r="H78" s="20"/>
      <c r="I78" s="67">
        <v>46113</v>
      </c>
      <c r="J78" s="28">
        <f t="shared" si="9"/>
        <v>47208</v>
      </c>
      <c r="K78" s="27">
        <v>3</v>
      </c>
      <c r="L78" s="48">
        <v>3</v>
      </c>
      <c r="M78" s="76" t="s">
        <v>16</v>
      </c>
      <c r="N78" s="36" t="s">
        <v>16</v>
      </c>
      <c r="O78" s="37" t="s">
        <v>16</v>
      </c>
      <c r="P78" s="66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69"/>
    </row>
    <row r="79" spans="1:52" s="25" customFormat="1" ht="12.75" customHeight="1" x14ac:dyDescent="0.25">
      <c r="A79" s="16"/>
      <c r="B79" s="25" t="s">
        <v>13</v>
      </c>
      <c r="C79" s="35" t="s">
        <v>140</v>
      </c>
      <c r="D79" s="35" t="s">
        <v>140</v>
      </c>
      <c r="E79" s="6">
        <v>2014</v>
      </c>
      <c r="F79" s="44">
        <v>24</v>
      </c>
      <c r="G79" s="44">
        <v>24</v>
      </c>
      <c r="H79" s="20"/>
      <c r="I79" s="67">
        <v>46113</v>
      </c>
      <c r="J79" s="28">
        <f t="shared" si="9"/>
        <v>47208</v>
      </c>
      <c r="K79" s="27">
        <v>3</v>
      </c>
      <c r="L79" s="48">
        <v>3</v>
      </c>
      <c r="M79" s="76" t="s">
        <v>16</v>
      </c>
      <c r="N79" s="36" t="s">
        <v>16</v>
      </c>
      <c r="O79" s="37" t="s">
        <v>16</v>
      </c>
      <c r="P79" s="66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69"/>
    </row>
    <row r="80" spans="1:52" s="25" customFormat="1" ht="12.75" customHeight="1" x14ac:dyDescent="0.25">
      <c r="A80" s="16"/>
      <c r="B80" s="25" t="s">
        <v>13</v>
      </c>
      <c r="C80" s="35" t="s">
        <v>141</v>
      </c>
      <c r="D80" s="35" t="s">
        <v>141</v>
      </c>
      <c r="E80" s="6">
        <v>2015</v>
      </c>
      <c r="F80" s="44">
        <v>24</v>
      </c>
      <c r="G80" s="44">
        <v>24</v>
      </c>
      <c r="H80" s="20"/>
      <c r="I80" s="67">
        <v>46113</v>
      </c>
      <c r="J80" s="28">
        <f t="shared" si="9"/>
        <v>47208</v>
      </c>
      <c r="K80" s="27">
        <v>3</v>
      </c>
      <c r="L80" s="48">
        <v>3</v>
      </c>
      <c r="M80" s="76" t="s">
        <v>16</v>
      </c>
      <c r="N80" s="36" t="s">
        <v>16</v>
      </c>
      <c r="O80" s="37" t="s">
        <v>16</v>
      </c>
      <c r="P80" s="66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69"/>
    </row>
    <row r="81" spans="1:37" s="25" customFormat="1" ht="12.75" customHeight="1" x14ac:dyDescent="0.25">
      <c r="A81" s="16"/>
      <c r="B81" s="25" t="s">
        <v>13</v>
      </c>
      <c r="C81" s="35" t="s">
        <v>142</v>
      </c>
      <c r="D81" s="35" t="s">
        <v>142</v>
      </c>
      <c r="E81" s="6">
        <v>2016</v>
      </c>
      <c r="F81" s="44">
        <v>24</v>
      </c>
      <c r="G81" s="44">
        <v>24</v>
      </c>
      <c r="H81" s="20"/>
      <c r="I81" s="67">
        <v>46113</v>
      </c>
      <c r="J81" s="28">
        <f t="shared" si="9"/>
        <v>47208</v>
      </c>
      <c r="K81" s="27">
        <v>3</v>
      </c>
      <c r="L81" s="48">
        <v>3</v>
      </c>
      <c r="M81" s="76" t="s">
        <v>16</v>
      </c>
      <c r="N81" s="36" t="s">
        <v>16</v>
      </c>
      <c r="O81" s="37" t="s">
        <v>16</v>
      </c>
      <c r="P81" s="66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69"/>
    </row>
    <row r="82" spans="1:37" s="25" customFormat="1" ht="12.75" customHeight="1" x14ac:dyDescent="0.25">
      <c r="A82" s="16"/>
      <c r="B82" s="25" t="s">
        <v>13</v>
      </c>
      <c r="C82" s="35" t="s">
        <v>143</v>
      </c>
      <c r="D82" s="35" t="s">
        <v>143</v>
      </c>
      <c r="E82" s="6">
        <v>2017</v>
      </c>
      <c r="F82" s="44">
        <v>24</v>
      </c>
      <c r="G82" s="44">
        <v>24</v>
      </c>
      <c r="H82" s="20"/>
      <c r="I82" s="67">
        <v>46113</v>
      </c>
      <c r="J82" s="28">
        <f t="shared" si="9"/>
        <v>47208</v>
      </c>
      <c r="K82" s="27">
        <v>3</v>
      </c>
      <c r="L82" s="48">
        <v>3</v>
      </c>
      <c r="M82" s="76" t="s">
        <v>16</v>
      </c>
      <c r="N82" s="36" t="s">
        <v>16</v>
      </c>
      <c r="O82" s="37" t="s">
        <v>16</v>
      </c>
      <c r="P82" s="66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69"/>
    </row>
    <row r="83" spans="1:37" s="25" customFormat="1" ht="12.75" customHeight="1" x14ac:dyDescent="0.25">
      <c r="A83" s="16"/>
      <c r="B83" s="25" t="s">
        <v>13</v>
      </c>
      <c r="C83" s="35" t="s">
        <v>144</v>
      </c>
      <c r="D83" s="35" t="s">
        <v>144</v>
      </c>
      <c r="E83" s="6">
        <v>2018</v>
      </c>
      <c r="F83" s="44">
        <v>24</v>
      </c>
      <c r="G83" s="44">
        <v>24</v>
      </c>
      <c r="H83" s="20"/>
      <c r="I83" s="67">
        <v>46023</v>
      </c>
      <c r="J83" s="28">
        <f t="shared" si="9"/>
        <v>47118</v>
      </c>
      <c r="K83" s="27">
        <v>3</v>
      </c>
      <c r="L83" s="48">
        <v>3</v>
      </c>
      <c r="M83" s="76" t="s">
        <v>16</v>
      </c>
      <c r="N83" s="36" t="s">
        <v>16</v>
      </c>
      <c r="O83" s="37" t="s">
        <v>16</v>
      </c>
      <c r="P83" s="66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69"/>
    </row>
    <row r="84" spans="1:37" s="25" customFormat="1" ht="12.75" customHeight="1" x14ac:dyDescent="0.25">
      <c r="A84" s="16"/>
      <c r="B84" s="7" t="s">
        <v>15</v>
      </c>
      <c r="C84" s="35" t="s">
        <v>145</v>
      </c>
      <c r="D84" s="35" t="s">
        <v>145</v>
      </c>
      <c r="E84" s="6">
        <v>2021</v>
      </c>
      <c r="F84" s="44">
        <v>22</v>
      </c>
      <c r="G84" s="44">
        <v>22</v>
      </c>
      <c r="H84" s="20"/>
      <c r="I84" s="67">
        <v>46023</v>
      </c>
      <c r="J84" s="28">
        <f>EDATE(I84,24)-1</f>
        <v>46752</v>
      </c>
      <c r="K84" s="27">
        <v>2</v>
      </c>
      <c r="L84" s="48">
        <v>3</v>
      </c>
      <c r="M84" s="76" t="s">
        <v>16</v>
      </c>
      <c r="N84" s="36" t="s">
        <v>16</v>
      </c>
      <c r="O84" s="37" t="s">
        <v>16</v>
      </c>
      <c r="P84" s="66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69"/>
    </row>
    <row r="85" spans="1:37" s="25" customFormat="1" ht="12.75" customHeight="1" x14ac:dyDescent="0.25">
      <c r="A85" s="16"/>
      <c r="B85" s="25" t="s">
        <v>13</v>
      </c>
      <c r="C85" s="35" t="s">
        <v>146</v>
      </c>
      <c r="D85" s="35" t="s">
        <v>146</v>
      </c>
      <c r="E85" s="6">
        <v>2010</v>
      </c>
      <c r="F85" s="44">
        <v>24</v>
      </c>
      <c r="G85" s="44">
        <v>24</v>
      </c>
      <c r="H85" s="20"/>
      <c r="I85" s="67">
        <v>46082</v>
      </c>
      <c r="J85" s="28">
        <f>EDATE(I85,36)-1</f>
        <v>47177</v>
      </c>
      <c r="K85" s="27">
        <v>3</v>
      </c>
      <c r="L85" s="48">
        <v>3</v>
      </c>
      <c r="M85" s="76" t="s">
        <v>16</v>
      </c>
      <c r="N85" s="36" t="s">
        <v>16</v>
      </c>
      <c r="O85" s="37" t="s">
        <v>16</v>
      </c>
      <c r="P85" s="66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69"/>
    </row>
    <row r="86" spans="1:37" s="25" customFormat="1" ht="12.75" customHeight="1" x14ac:dyDescent="0.25">
      <c r="A86" s="16"/>
      <c r="B86" s="25" t="s">
        <v>13</v>
      </c>
      <c r="C86" s="35" t="s">
        <v>147</v>
      </c>
      <c r="D86" s="35" t="s">
        <v>147</v>
      </c>
      <c r="E86" s="6">
        <v>2011</v>
      </c>
      <c r="F86" s="44">
        <v>23</v>
      </c>
      <c r="G86" s="44">
        <v>23</v>
      </c>
      <c r="H86" s="20"/>
      <c r="I86" s="67">
        <v>46082</v>
      </c>
      <c r="J86" s="28">
        <f>EDATE(I86,36)-1</f>
        <v>47177</v>
      </c>
      <c r="K86" s="27">
        <v>3</v>
      </c>
      <c r="L86" s="48">
        <v>3</v>
      </c>
      <c r="M86" s="76" t="s">
        <v>16</v>
      </c>
      <c r="N86" s="36" t="s">
        <v>16</v>
      </c>
      <c r="O86" s="37" t="s">
        <v>16</v>
      </c>
      <c r="P86" s="6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69"/>
    </row>
    <row r="87" spans="1:37" s="25" customFormat="1" ht="12.75" customHeight="1" x14ac:dyDescent="0.25">
      <c r="A87" s="16"/>
      <c r="B87" s="25" t="s">
        <v>13</v>
      </c>
      <c r="C87" s="35" t="s">
        <v>148</v>
      </c>
      <c r="D87" s="35" t="s">
        <v>148</v>
      </c>
      <c r="E87" s="6">
        <v>2012</v>
      </c>
      <c r="F87" s="44">
        <v>24</v>
      </c>
      <c r="G87" s="44">
        <v>24</v>
      </c>
      <c r="H87" s="20"/>
      <c r="I87" s="67">
        <v>46113</v>
      </c>
      <c r="J87" s="28">
        <f>EDATE(I87,36)-1</f>
        <v>47208</v>
      </c>
      <c r="K87" s="27">
        <v>3</v>
      </c>
      <c r="L87" s="48">
        <v>3</v>
      </c>
      <c r="M87" s="76" t="s">
        <v>16</v>
      </c>
      <c r="N87" s="36" t="s">
        <v>16</v>
      </c>
      <c r="O87" s="37" t="s">
        <v>16</v>
      </c>
      <c r="P87" s="66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69"/>
    </row>
    <row r="88" spans="1:37" s="25" customFormat="1" ht="12.75" customHeight="1" thickBot="1" x14ac:dyDescent="0.3">
      <c r="A88" s="16"/>
      <c r="B88" s="25" t="s">
        <v>13</v>
      </c>
      <c r="C88" s="35" t="s">
        <v>149</v>
      </c>
      <c r="D88" s="35" t="s">
        <v>149</v>
      </c>
      <c r="E88" s="6">
        <v>2013</v>
      </c>
      <c r="F88" s="44">
        <v>22</v>
      </c>
      <c r="G88" s="44">
        <v>22</v>
      </c>
      <c r="H88" s="20"/>
      <c r="I88" s="46">
        <v>46113</v>
      </c>
      <c r="J88" s="56">
        <f>EDATE(I88,36)-1</f>
        <v>47208</v>
      </c>
      <c r="K88" s="77">
        <v>3</v>
      </c>
      <c r="L88" s="78">
        <v>3</v>
      </c>
      <c r="M88" s="79" t="s">
        <v>16</v>
      </c>
      <c r="N88" s="38" t="s">
        <v>16</v>
      </c>
      <c r="O88" s="39" t="s">
        <v>16</v>
      </c>
      <c r="P88" s="66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69"/>
    </row>
    <row r="89" spans="1:37" ht="12.65" customHeight="1" thickBot="1" x14ac:dyDescent="0.3">
      <c r="A89" s="16"/>
      <c r="D89" s="17"/>
      <c r="E89" s="18"/>
      <c r="F89" s="30">
        <f>SUM(F53:F88)</f>
        <v>811</v>
      </c>
      <c r="H89" s="20"/>
      <c r="I89" s="21"/>
      <c r="J89" s="21"/>
      <c r="K89" s="19"/>
      <c r="L89" s="19"/>
      <c r="M89" s="23"/>
      <c r="N89" s="23"/>
      <c r="O89" s="11"/>
      <c r="P89" s="24"/>
    </row>
    <row r="90" spans="1:37" ht="11" thickBot="1" x14ac:dyDescent="0.3">
      <c r="A90" s="40"/>
      <c r="B90" s="41"/>
      <c r="C90" s="41"/>
      <c r="D90" s="41"/>
      <c r="E90" s="41"/>
      <c r="F90" s="42"/>
      <c r="G90" s="42"/>
      <c r="H90" s="41"/>
      <c r="I90" s="41"/>
      <c r="J90" s="41"/>
      <c r="K90" s="41"/>
      <c r="L90" s="41"/>
      <c r="M90" s="42"/>
      <c r="N90" s="42"/>
      <c r="O90" s="42"/>
      <c r="P90" s="43"/>
    </row>
  </sheetData>
  <mergeCells count="2">
    <mergeCell ref="I2:L2"/>
    <mergeCell ref="M2:O2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2" orientation="landscape" r:id="rId1"/>
  <ignoredErrors>
    <ignoredError sqref="J76 J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2026</vt:lpstr>
      <vt:lpstr>'2026'!Area_stampa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1899-12-30T00:00:00Z</cp:lastPrinted>
  <dcterms:created xsi:type="dcterms:W3CDTF">1899-12-29T23:00:00Z</dcterms:created>
  <dcterms:modified xsi:type="dcterms:W3CDTF">2025-11-17T14:31:10Z</dcterms:modified>
</cp:coreProperties>
</file>